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delta.ska.sise/webdav/4a533444cc0df8c91e330e7e1a11f835d135b8df/49405203726/ebdf2557-5699-4070-8c8b-f99323424874/"/>
    </mc:Choice>
  </mc:AlternateContent>
  <xr:revisionPtr revIDLastSave="0" documentId="13_ncr:1_{049A0F2D-2DA6-4264-AA23-30FE9B7C7995}" xr6:coauthVersionLast="47" xr6:coauthVersionMax="47" xr10:uidLastSave="{00000000-0000-0000-0000-000000000000}"/>
  <bookViews>
    <workbookView xWindow="-110" yWindow="-110" windowWidth="19420" windowHeight="10300" xr2:uid="{075D98D2-872D-4BD8-973E-88A6232B67F3}"/>
  </bookViews>
  <sheets>
    <sheet name="Sheet1" sheetId="1" r:id="rId1"/>
  </sheets>
  <definedNames>
    <definedName name="_xlnm._FilterDatabase" localSheetId="0" hidden="1">Sheet1!$A$1:$T$1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0" i="1" l="1"/>
  <c r="H89" i="1"/>
  <c r="H31" i="1"/>
  <c r="H30" i="1"/>
  <c r="H77" i="1"/>
  <c r="H76" i="1"/>
  <c r="H62" i="1"/>
  <c r="H61" i="1"/>
  <c r="E61" i="1"/>
  <c r="H60" i="1"/>
  <c r="E60" i="1"/>
  <c r="H59" i="1"/>
  <c r="E59" i="1"/>
  <c r="H57" i="1"/>
  <c r="E57" i="1"/>
  <c r="H56" i="1"/>
  <c r="H55" i="1"/>
  <c r="H54" i="1"/>
  <c r="E54" i="1"/>
  <c r="H53" i="1"/>
  <c r="H52" i="1"/>
  <c r="H51" i="1"/>
  <c r="H50" i="1"/>
  <c r="H49" i="1"/>
  <c r="H48" i="1"/>
  <c r="H47" i="1"/>
  <c r="H46" i="1"/>
  <c r="H45" i="1"/>
  <c r="H44" i="1"/>
  <c r="H43" i="1"/>
  <c r="H42" i="1"/>
  <c r="H41" i="1"/>
  <c r="H40" i="1"/>
  <c r="H39" i="1"/>
  <c r="H38" i="1"/>
  <c r="H37" i="1"/>
  <c r="H36" i="1"/>
  <c r="H35" i="1"/>
  <c r="H34" i="1"/>
  <c r="H33" i="1"/>
  <c r="H32" i="1"/>
  <c r="H29" i="1"/>
  <c r="H28" i="1"/>
  <c r="H27" i="1"/>
  <c r="H26" i="1"/>
  <c r="H25" i="1"/>
  <c r="H24" i="1"/>
  <c r="H23" i="1"/>
  <c r="H22" i="1"/>
  <c r="H21" i="1"/>
  <c r="H20" i="1"/>
  <c r="H19" i="1"/>
  <c r="H18" i="1"/>
  <c r="H17" i="1"/>
  <c r="H16" i="1"/>
  <c r="H15" i="1"/>
  <c r="H14" i="1"/>
  <c r="H13" i="1"/>
  <c r="H6" i="1"/>
  <c r="H5" i="1"/>
  <c r="H4" i="1"/>
  <c r="H3" i="1"/>
  <c r="H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Liisi Jürgenson</author>
    <author>tc={AA4122BC-828D-4824-BAF0-52D7AA4AC243}</author>
    <author>tc={233D30D0-ED83-4EB2-956D-04E563367C00}</author>
    <author>Kalvar Tammine</author>
    <author>tc={7F6CE551-7B26-4D4B-A0CA-F2939C23788E}</author>
  </authors>
  <commentList>
    <comment ref="J1" authorId="0" shapeId="0" xr:uid="{F3678CC4-C496-4FF4-AC8A-7205312B8CBB}">
      <text>
        <r>
          <rPr>
            <b/>
            <sz val="9"/>
            <color indexed="81"/>
            <rFont val="Tahoma"/>
            <family val="2"/>
            <charset val="186"/>
          </rPr>
          <t>Liisi Jürgenson:</t>
        </r>
        <r>
          <rPr>
            <sz val="9"/>
            <color indexed="81"/>
            <rFont val="Tahoma"/>
            <family val="2"/>
            <charset val="186"/>
          </rPr>
          <t xml:space="preserve">
EKTAK täienduskoolituste projekti ja laiapindse riigikaitse rahastuse alla lähevad koolitused, mis toetavad riigi kriisivalmidust, elanikkonnakaitset ja toimepidevust, sealhulgas vabatahtlike ja teiste täiendavate ressursside kaasamist kriisiolukordades. Nt ei lähe sinna alla Päästeameti baastegevusteks vajalikud koolitused, vaid laiapindse riigikaitse kohustustest tulenevad koolitused – näiteks päästjate tavapärane suitsusukeldumise koolitus ei kuulu sinna, kuid laiapindse riigikaitse kohustusest tulenev vabatahtlikele suunatud suitsusukeldumise koolitus võib olla rahastatav. </t>
        </r>
      </text>
    </comment>
    <comment ref="B10" authorId="1" shapeId="0" xr:uid="{AA4122BC-828D-4824-BAF0-52D7AA4AC243}">
      <text>
        <t xml:space="preserve">[Lõimkommentaar]
Teie Exceli versioon võimaldab teil seda lõimkommentaari lugeda, ent kõik sellesse tehtud muudatused eemaldatakse, kui fail avatakse Exceli uuemas versioonis. Lisateavet leiate siit: https://go.microsoft.com/fwlink/?linkid=870924.
Kommentaar:
    Kas rida 96 ja 99 osas on tegevust sama koolitusega või milles on erinevus? </t>
      </text>
    </comment>
    <comment ref="A13" authorId="2" shapeId="0" xr:uid="{233D30D0-ED83-4EB2-956D-04E563367C00}">
      <text>
        <t>[Lõimkommentaar]
Teie Exceli versioon võimaldab teil seda lõimkommentaari lugeda, ent kõik sellesse tehtud muudatused eemaldatakse, kui fail avatakse Exceli uuemas versioonis. Lisateavet leiate siit: https://go.microsoft.com/fwlink/?linkid=870924.
Kommentaar:
    Mis selle kollasega on, kommentaar puudub?</t>
      </text>
    </comment>
    <comment ref="E13" authorId="3" shapeId="0" xr:uid="{DDB03801-8F12-4B6B-8DD0-74583127B6A9}">
      <text>
        <r>
          <rPr>
            <sz val="11"/>
            <color theme="1"/>
            <rFont val="Aptos Narrow"/>
            <family val="2"/>
            <charset val="186"/>
            <scheme val="minor"/>
          </rPr>
          <t>Koolitus on mõeldud abidemineerijatele, kes viivad läbi ise pädevuse alusel läbi valdkonna koolitusi, teistele vabatahtlikele. Näit endine demineerija, droonispetsialist jms</t>
        </r>
      </text>
    </comment>
    <comment ref="B40" authorId="4" shapeId="0" xr:uid="{7F6CE551-7B26-4D4B-A0CA-F2939C23788E}">
      <text>
        <t xml:space="preserve">[Lõimkommentaar]
Teie Exceli versioon võimaldab teil seda lõimkommentaari lugeda, ent kõik sellesse tehtud muudatused eemaldatakse, kui fail avatakse Exceli uuemas versioonis. Lisateavet leiate siit: https://go.microsoft.com/fwlink/?linkid=870924.
Kommentaar:
    EST-USAR koolitused ei kvalifitseeru
EKTAK täienduskoolituste projekti ja laiapindse riigikaitse rahastusega, kuna ei ole julgeoleku muutustest tulenevate ülesannete täitmisega seotud. 
</t>
      </text>
    </comment>
  </commentList>
</comments>
</file>

<file path=xl/sharedStrings.xml><?xml version="1.0" encoding="utf-8"?>
<sst xmlns="http://schemas.openxmlformats.org/spreadsheetml/2006/main" count="1062" uniqueCount="545">
  <si>
    <t>Valdkond</t>
  </si>
  <si>
    <t>Koolituse nimetus/teema</t>
  </si>
  <si>
    <t>Koolituse eesmärk (oodatud üldine õpitulem, mida peab koolitatav koolitusel saavutama)</t>
  </si>
  <si>
    <t>Sihtrühm (võimalusel nimeliselt)</t>
  </si>
  <si>
    <t>Osalejaid kokku</t>
  </si>
  <si>
    <t>Koolitusi aastas</t>
  </si>
  <si>
    <t>osalejaid</t>
  </si>
  <si>
    <t>osalejaid kokku</t>
  </si>
  <si>
    <t>Soovituslik toimumise aeg või periood</t>
  </si>
  <si>
    <t>Koolituse finantseerimise allikas (valida ka PÄA eelarve või EKTAK projekt)</t>
  </si>
  <si>
    <t>Erisoovid (nt koolituse formaat, koolitaja, koht vms)</t>
  </si>
  <si>
    <t>PÄA poolne sisukontakt</t>
  </si>
  <si>
    <t>Õppekava olemasolu</t>
  </si>
  <si>
    <t>SKA poolt koolituse korraldamise kinnitus (EKTAK projekti koolituste puhul)</t>
  </si>
  <si>
    <t>Ühe koolituse maksumus (PÄA eelarvega koolituste puhul)</t>
  </si>
  <si>
    <t>Kogumaksumus (PÄA eelarvega koolituste puhul)</t>
  </si>
  <si>
    <t>Kuupäevad/ajavahemikud</t>
  </si>
  <si>
    <t>Märkused</t>
  </si>
  <si>
    <t>Osalejaid grupi kohta</t>
  </si>
  <si>
    <t>Koolituse õppemaht (mitu päeva ja mitu gruppi)</t>
  </si>
  <si>
    <t>Demineerimiskeskus</t>
  </si>
  <si>
    <t>Esmaabikoolitus</t>
  </si>
  <si>
    <t xml:space="preserve">Tagada  abidemineerijale elupäästva esmaabi andmise oskused </t>
  </si>
  <si>
    <t>abidemineerijad</t>
  </si>
  <si>
    <t>12 in per koolitus. 8 koolitust aastas</t>
  </si>
  <si>
    <t>4 koolitust I poolaastal, 4 koolitust II poolaastal</t>
  </si>
  <si>
    <t>EKTAK</t>
  </si>
  <si>
    <t>Ühepäevane koolitus 8 akd h millest 4 teoreetilist ja 4 akadeemilist tundi. SKA õppekava "esmaabi demineerimistööl" alusel</t>
  </si>
  <si>
    <t>Maret Valner</t>
  </si>
  <si>
    <t>jah</t>
  </si>
  <si>
    <t>JAH</t>
  </si>
  <si>
    <t>17.01, 13.06, 11.04, 09.05, 08.08, 12.09, 10.10, 21.11</t>
  </si>
  <si>
    <t>1 päev (8 gruppi)</t>
  </si>
  <si>
    <t>Korrakaitseõiguse rakendamine (vahetu sund)</t>
  </si>
  <si>
    <t>Seadusest tulenev koolitus kriisirolli võtnud abidemineerijatele, mille tulemusena on abidemineerijal teadmised ja oskused kasutada vajadusel vahetu sunni meetmeid (KoRS : §44; §50; §51)</t>
  </si>
  <si>
    <t>10 in per koolitus. 1 koolitus aastas</t>
  </si>
  <si>
    <t>I poolaasta</t>
  </si>
  <si>
    <t xml:space="preserve"> 1 päevane koolitus. SKA õppekava nr  6.5-12/797-1 alusel.</t>
  </si>
  <si>
    <t>1 päev (1 grupp)</t>
  </si>
  <si>
    <t>Droonilennutaja koolitus</t>
  </si>
  <si>
    <t>Tagada abidemineerijatele  droonilennutamise võimkeus  kriisivalmiduse tõstmise eesmärgil</t>
  </si>
  <si>
    <t>II poolaasta</t>
  </si>
  <si>
    <t>1 päevane kooitus, 8 akad h millest 4 teooria ja 4 prkatika</t>
  </si>
  <si>
    <t>töös</t>
  </si>
  <si>
    <t>Pommitehnilise kontrolli koolitus</t>
  </si>
  <si>
    <t>Tagada demineerimisekeskuse kriisidele reageerimise võimekus  ja toetada pommitehniliste kontrollide läbiviimist nii väljakutsetel kui ametiabi korras</t>
  </si>
  <si>
    <t>10 in per koolitus. 4 koolitust aastas</t>
  </si>
  <si>
    <t>2 koolitust I poolaastal, 2 koolitust II poolaastal</t>
  </si>
  <si>
    <t>1 päevane koolitus SKA õppekava nr 25.08.2023 nr 6.5-12/2508-1 alusel</t>
  </si>
  <si>
    <t>28.03, 16.05, 15.08, 26.09</t>
  </si>
  <si>
    <t>1 päev (4 gruppi)</t>
  </si>
  <si>
    <t>Lahingumoona identifitseerimise koolitus</t>
  </si>
  <si>
    <t>Tagada abidemineerijale oskused  identifitseerida lahingumoona  nii lahingumoona väljakutsetel kui ka plaanilistel demineerimistöödel</t>
  </si>
  <si>
    <t>Koolitused võiksid toimuda regiooni pommigruppides. Võimalusena variant kasutada Kaitseväe lektoreid ja toimumisekoht Tapa</t>
  </si>
  <si>
    <t>ei</t>
  </si>
  <si>
    <t>14.02, 16.05, 15.08, 26.09</t>
  </si>
  <si>
    <t>Relvakoolitus (teenistuspüstol Glock 19)</t>
  </si>
  <si>
    <t>Teenistusülesannete täitmine, tulenevalt seadusest on demineerijal  kohustuslik kanda relva teenistusülesannete täitmisel</t>
  </si>
  <si>
    <t>demineerijad (siseneja koolitus)</t>
  </si>
  <si>
    <t>II poolaasta (nov)</t>
  </si>
  <si>
    <t>PÄA eelarve</t>
  </si>
  <si>
    <t>5-päevane koolitus- 40ak/h (40 loeng, 40 praktiline). Õppekava nimi: EOD teenistuspüstoli Glock 19 baaskursus (6.5-12/79-1)</t>
  </si>
  <si>
    <t>Oliver Ventsel</t>
  </si>
  <si>
    <t>4097 eur</t>
  </si>
  <si>
    <t>jaanuar ja november 2026</t>
  </si>
  <si>
    <t>Lisandub toitlustus ja majutus.</t>
  </si>
  <si>
    <t>5 päeva (2 koolitust)</t>
  </si>
  <si>
    <t>EOD1 baaskursus</t>
  </si>
  <si>
    <t>Teenistusülesannete täitmine. Koolituse läbimine annab teadmised ja oskused demineerimisvaldkonnas tegutsemiseks ja õiguse taotleda EOD1 kutset, mis on vajalik demineerija ametikohal töötamiseks.</t>
  </si>
  <si>
    <t>Tiina  Semmel ja IEPG uus teenustuja</t>
  </si>
  <si>
    <t>II poolaasta (sept-okt)</t>
  </si>
  <si>
    <t xml:space="preserve">6-nädalane koolitus. Õppekava: Demineerija baaskursus (tase 4) EOD1; 232 ak/h (105 loeng, 127 praktiline). Õppekava nr: 6.5-12/2722-1.			</t>
  </si>
  <si>
    <t>17466 eur</t>
  </si>
  <si>
    <t>sept-okt 2026</t>
  </si>
  <si>
    <t>6 nädalat ( I grupp)</t>
  </si>
  <si>
    <t>EOD3 baaskursus</t>
  </si>
  <si>
    <t>Teenistusülesannete täitmine. Koolituse tulemusena saab EOD2 kvalifikatsiooniga teenistuja EOD3 kvalifikatsioonile vastavad teadmised ja oskused, ning annab õiguse taotleda EOD3 kutset.</t>
  </si>
  <si>
    <t xml:space="preserve">EOD2 kvalifikatsiooniga teenistujad  </t>
  </si>
  <si>
    <t>oktoober</t>
  </si>
  <si>
    <t>1 koolitus, 5 päeva 6 in per grupp (lisandub iseseisev praktika koostööpartnerite juures). Vajalik SKA simulatsioonikeskkonna kasutamine vähemalt 2 päeva.  Vajalik simulatsioonikeskkonnas harjutuste loomine SKA poolt DEK sisendi alusel. SKA poolt on vajalik tunnistuse väljastamine. Praktika läbimisel  on teenistujal (vahetu juhi nõusolekul) sooritada EOD3 kutseeksam. Õppekava: I ja II tasandi demineerimistööde juhtimine (116 ak/h; 24loeng, 68 praktiline, 24 iseseisev) 6.5-12/2576-1.</t>
  </si>
  <si>
    <t>5361 eur</t>
  </si>
  <si>
    <t>5 päeva (I grupp)</t>
  </si>
  <si>
    <t>Koolitaja koolitus kutselisele demineerijale andragoogika teadmiste uuendamiseks.</t>
  </si>
  <si>
    <t>Eesmärgiks on tagada SKAle pädevate intsruktorite olemasolu, kes on võimelised läbi viima koolitusi SKA õppekava ja Päästeameti sisekoolituse kava alusel . Uuendada teadmisi koolituste läbiviimise meetoditest, mille tulemusena paranneb DEK koolituste kvaliteet.</t>
  </si>
  <si>
    <t>INSTR kvalifikatsiooniga demineerijad</t>
  </si>
  <si>
    <t>II PA (august)</t>
  </si>
  <si>
    <t>SKA õppekava alusel</t>
  </si>
  <si>
    <t>2650 eur</t>
  </si>
  <si>
    <t>2 päeva</t>
  </si>
  <si>
    <t>Teenistuskoerajuhi põhikursus</t>
  </si>
  <si>
    <t xml:space="preserve">Koolitada välja koerajuhi baasteadmisi teenistuskoera koerajuhiks olemiseks ( põhitõed, kuulekus, avalikus ruumis töötamine jms). </t>
  </si>
  <si>
    <t>Tiina  Semmel</t>
  </si>
  <si>
    <t>vastavalt SKA plaanile</t>
  </si>
  <si>
    <t xml:space="preserve">Koolitust viib läbi teenistuskoerte koolituskeskus. Eelkokkulepped tehtud, hinnanguline maksumus 2000€ </t>
  </si>
  <si>
    <t>1970 eur</t>
  </si>
  <si>
    <t>Kokkuleppel peale pakkumise kinnitamist</t>
  </si>
  <si>
    <t>Lisandub toitlustus ja majutus</t>
  </si>
  <si>
    <t>Kursus kestab alati esmaspäevast reedeni.  Kestab kaheksa nädalat, millest viimane on lõpueksamid.</t>
  </si>
  <si>
    <t>DTJ täiendkoolitus (harjutused simulatsioonikeskkonnas)</t>
  </si>
  <si>
    <t>Teenistusülesannete täitmine. Demineerimistöö juhtide erialane  täiendamine ja kaasuste lahendamine simulatsioonikeskkonnas.</t>
  </si>
  <si>
    <t>Olemasolevad demineerimistöö juhid</t>
  </si>
  <si>
    <t>I PA (aprill)</t>
  </si>
  <si>
    <t>2 päeva 2 gruppi, grupis 4 inimest. 8h päev.  Vajalik simulatsioonikeskkonnas harjutuste loomine SKA poolt DEK sisendi alusel</t>
  </si>
  <si>
    <t>4985 eur</t>
  </si>
  <si>
    <t>Üks 2-päevane koolitus.</t>
  </si>
  <si>
    <t>Koolituse läbiviimise põhimõtted - tunni ülesehitus, ettevalmistus ja läbiviimine, arvestades sihtrühma. Koolitajate koolitus abidemineerijale, kes koolitab teisi abidemineerijaid või viib läbi ennetustööd.</t>
  </si>
  <si>
    <t>Eesmärgiks on koolitada abidemineerijatest kriisireservi koolitajaid, kes on võimelised omandatud teadmisi edasi andma uutele kaasatud vabatahtlikele. See võimaldab kutselistel jätkata põhiülesannete täitmist ning sellehga on tagatud reservi täiendamine.</t>
  </si>
  <si>
    <t>1 päevane  koolitus; 8 akad tundi, millest 5 teoreetilist ja 3 praktilist</t>
  </si>
  <si>
    <t>10.10-11.10</t>
  </si>
  <si>
    <t>Ennetus</t>
  </si>
  <si>
    <t xml:space="preserve">EKK koolitajate koolitus </t>
  </si>
  <si>
    <t>EKK esmatasandi koolitajate teadmised ja oskused on tõusnud. </t>
  </si>
  <si>
    <t xml:space="preserve">Uued vabatahtlikud, ennetuspartnerid jm, kes alles alustavad ekk koolituste andmisega </t>
  </si>
  <si>
    <t xml:space="preserve">I poolaasta </t>
  </si>
  <si>
    <t xml:space="preserve">10 päeva, kahe päevaste mooduliste kaupa </t>
  </si>
  <si>
    <t>4.-5.02, 18.-19.02, 10.-11.03, 15.-16.04, 13.-14.05.2026.</t>
  </si>
  <si>
    <t>10 päeva (1 grupp)</t>
  </si>
  <si>
    <t>Esmaabikoolitus (EKK koolitajad)</t>
  </si>
  <si>
    <t>Et koolitajad suudaksid anda usaldusväärset infot esmaabi põhimõtetest ja vajadusel kriisiolukorras pakkuda ka ise esmast abi.</t>
  </si>
  <si>
    <t>Ennetuspartnerid ja teised EKK teema koolitajad (peaspetsilistid, vabatahtlikud jne) </t>
  </si>
  <si>
    <t>12.03, 27.08</t>
  </si>
  <si>
    <t>1 päev (2 gruppi)</t>
  </si>
  <si>
    <t>Kogukonna kriisiõppuste korraldamine ja  läbiviimine</t>
  </si>
  <si>
    <t xml:space="preserve">EKK koolitajatel on pädevus toetada kogukondi õppuste tegemisel. Kuna õppuste korraldamise loogika peaks olema sama, nagu KRO koolitusel, siis võib ühendada (rida 53 KRO õppuste korraldamine). </t>
  </si>
  <si>
    <t>20 korraga, kokku 80</t>
  </si>
  <si>
    <t>8 akadeemilist tundi teooriat, 8 praktikat</t>
  </si>
  <si>
    <t xml:space="preserve">Piret Valge, Anni Alev </t>
  </si>
  <si>
    <t>2 päeva (2 gruppi)</t>
  </si>
  <si>
    <t xml:space="preserve">psühholoogilise esmaabi koolitus </t>
  </si>
  <si>
    <t xml:space="preserve">Koolitajad valmistavad teisi kriisides hakkama saada. Seetõttu peavad nad oskama rahustada, kuulata ja toetada inimesi ka siis, kui teema puudutab isiklikke hirme või emotsioone. </t>
  </si>
  <si>
    <t>2x20</t>
  </si>
  <si>
    <t>Praktiline koolitus, 8 h</t>
  </si>
  <si>
    <t>18.02, 18.11</t>
  </si>
  <si>
    <t>Andragoogika täienduskursus</t>
  </si>
  <si>
    <t>Koolitajatele vajalik, et arendada enda oskusi, kuidas edukamalt ja mõjusamalt koolitada elanike kriisivalmiduse tõstmise teemal</t>
  </si>
  <si>
    <t xml:space="preserve">Ennetuspartnerid ja teised EKK teema koolitajad (peaspetsilistid, vabatahtlikud jne) </t>
  </si>
  <si>
    <t>02.06, 08.10</t>
  </si>
  <si>
    <t>HAO</t>
  </si>
  <si>
    <t>Sõja-aja päästetöö logistika lao töötaja ja lao juhi abi baaskoolitus VP-tele ja kutselistele</t>
  </si>
  <si>
    <t>Sõja ajal on vajadus suurema hulga inimeste järgi laos. Vajadus on koolitada inimesi, kellel on teadmised lao tööst ning saame nad appi kutsuda.</t>
  </si>
  <si>
    <t>päästjad, vabatahtlikud päästjad, kontori töötajad</t>
  </si>
  <si>
    <t>aasta jooksul</t>
  </si>
  <si>
    <t>Teooria kusagil klassi, kuid praktika osa tuleks teha meie laos, et aru saada PÄA ladude süsteemist ja loogikast</t>
  </si>
  <si>
    <t>väljast tellitav</t>
  </si>
  <si>
    <t xml:space="preserve">2 päeva </t>
  </si>
  <si>
    <t>Sõja-aja päästetöö logistika ADR veokijuhtide koolitus VP-tele ja kutselistele</t>
  </si>
  <si>
    <t>ADR veokijuhi koolitus. Sarnane töö nii tsiviilkriisides, kui sõjaaja kriisides. Peab oskama ohutult transportida kütust ning ka ohutult ja nõuetele vastavalt väljapumpamisega tegeleda.</t>
  </si>
  <si>
    <t>ADR - Põhi+paak BAASKOOLITUS</t>
  </si>
  <si>
    <t>26.01-29.01</t>
  </si>
  <si>
    <t>4 päeva</t>
  </si>
  <si>
    <t>KMO</t>
  </si>
  <si>
    <t>Avalik esinemine ja meedia</t>
  </si>
  <si>
    <t>Oskus professionaalselt avalikult esineda, infot edasi anda</t>
  </si>
  <si>
    <t>juhid, keskastmejuhid, eksprdid</t>
  </si>
  <si>
    <t>40 (mitmes gruipid)</t>
  </si>
  <si>
    <t>26.03, 14.05, 03.09, 15.10, 03.12</t>
  </si>
  <si>
    <t>1 päev (5 gruppi)</t>
  </si>
  <si>
    <t>Kriisipsühholoogia</t>
  </si>
  <si>
    <t>Eesmärk tugevdada psühholoogilist valmisolekut ja toimetulekut kriisiolukordades, ennetada ja leevendada tööalast stressi ja läbipõlemist, võime professionaalselt ja inimlikult reageerida psühholoogiliselt keerukates olukordades ning säilitada oma töövõime ka pikaajaliselt pingelises töökeskkonnas ja kriisides.</t>
  </si>
  <si>
    <t>Päästeameti kommunikatsiooni inimesed, keskastme juhid, juhtkond.</t>
  </si>
  <si>
    <t>1 koolitus I poolaastal, 1 koolitus II poolaastal</t>
  </si>
  <si>
    <t>06.10, 10.03</t>
  </si>
  <si>
    <t>Kriisikommunikatsiooni alused</t>
  </si>
  <si>
    <t>Eesmärk on tagada, et elanikonna teavitamise eksperdid suudavad tõhusalt, usaldusväärselt ja kiiresti edastada teavet eriolukordades, et kaitsta inimeste elu, tervist, vara ja keskkonda ning säilitada avalikkuse usaldus riiklike kriisihaldusstruktuuride vastu.</t>
  </si>
  <si>
    <t>Päästeameti kommunikatsiooniosakond, kommunikatsioonivalve inimesed.</t>
  </si>
  <si>
    <t xml:space="preserve">1 koolitus I poolaastal, 1 koolitus II poolaastal_x000D_
</t>
  </si>
  <si>
    <t>21.04, 28.08</t>
  </si>
  <si>
    <t>Kriis</t>
  </si>
  <si>
    <t>Asutustevaheline koostöö kriisiolukorras (PPA, PäA, TeA, KL) eraldi koolitused regionaalsele ja riiklikule tasandile</t>
  </si>
  <si>
    <t>Eesmärk on et partnerid teaksid teieneteise HOLPe ja oskaksid juhtivasutust toetada HOLPis kokkulepitus. NB! Ametkondade vahelist koostöökoolitust ei ole pikalt rahastatud</t>
  </si>
  <si>
    <t>PÄA III ja IV juhtimistasand + valvegrupid. Partnerid PPA, TeA, KL</t>
  </si>
  <si>
    <t>250 -300 inimest, 2päevane (teooriapäev ja harjutuse päev)</t>
  </si>
  <si>
    <t>16 akadeemilist tundi</t>
  </si>
  <si>
    <t>12.02, 12.03, 23.04, 17.09, 15.10, 12.11</t>
  </si>
  <si>
    <t>Algses tellimuses oli 300 inimest, kuid koosolekul jäi kokkulepe, et 120 inimest. 300 inimest oli arvestatud kolme aasta peale kokku.</t>
  </si>
  <si>
    <t>2 päeva (6 gruppi)</t>
  </si>
  <si>
    <t xml:space="preserve">Kriisiolukorra juhtimine regionaalsel ja üleriigilisel tasandil (HOLP läbimäng)
</t>
  </si>
  <si>
    <t>Oskab rakendada PÄA HOLPi</t>
  </si>
  <si>
    <t>PÄA valvegrupid (PV-d, OJ, LOG, OKT, kommunikatsioonivalve)</t>
  </si>
  <si>
    <t>25 inimest per koolitus, kokku neli koolitust aastas</t>
  </si>
  <si>
    <t>Märts-Aprill</t>
  </si>
  <si>
    <t xml:space="preserve">2 päevane koolitus (6 + 6 akadeemilist tundi). Hõlmab teooriat ja grupiharjutust </t>
  </si>
  <si>
    <t>16.03, 17.03, 18.03, 19.03</t>
  </si>
  <si>
    <t>EKK operatsioonide juhtimine</t>
  </si>
  <si>
    <t>Elanikkonnkaitse operatsioonide juhtimine (ulatuslikud päästetööd, varjumine, ulatuslik evakuatsioon, demineerimistööd, toimepidevus, logistika jne). Eesmärk on, et kõik erinevate EK operatsioonide juhtimine ja koordineerimine oleks arusaadav ja selge osapooltele sh kuidas erinevad operatsioonid konkureerivad kriisis ja kuidas tuleb neid prioriseerida</t>
  </si>
  <si>
    <t>III ja IV juhtimistasand</t>
  </si>
  <si>
    <t>90 inimest, ühes grupis 15-20 inimest</t>
  </si>
  <si>
    <t>32 ak/h, üks päev virtuaalsimulatsioonis</t>
  </si>
  <si>
    <t>02.02-04.02; 02.03-04.03; 31.03-2.04; 13.04-15.04; 27.04-29.04; 11.05-13.05</t>
  </si>
  <si>
    <t>simus</t>
  </si>
  <si>
    <t>3 päeva (6 gruppi)</t>
  </si>
  <si>
    <t>SITIKAS-RISK kasutamise tehniline koolitus</t>
  </si>
  <si>
    <t>KOV kriisivaldkonna eest vastutavad amtnikud oskavad kasutada SITIKAS-RISK platvormi (riskianalüüs, kriisiplaan)</t>
  </si>
  <si>
    <t>KOV kriisivaldkonna eest vastutavad amtnikud (79) ja PäA KOV suuna ametnikud ( 10)</t>
  </si>
  <si>
    <t>2x4 akademilist tundi teooria+praktiline harjutus SITIKAS keskkonnas</t>
  </si>
  <si>
    <t>27.08, 23.04, 22.01</t>
  </si>
  <si>
    <t>1 päev (3 gruppi)</t>
  </si>
  <si>
    <t>SITREP kasutamise tehniline koolitus KOV-dele</t>
  </si>
  <si>
    <t>KOV kriisivaldkonna eest vastutavad ametnikud oskavad kasutada SITREP platvormi</t>
  </si>
  <si>
    <t xml:space="preserve">KOV kriisivaldkonna eest vastutavad ametnikud </t>
  </si>
  <si>
    <t>2x4 akademilist tundi teooria+praktiline harjutus</t>
  </si>
  <si>
    <t>26.02, 28.05, 24.09, 03.12</t>
  </si>
  <si>
    <t>UE baaskursus</t>
  </si>
  <si>
    <t>Koolituse läbinu tunneb ulatusliku evakuatsiooni mõisteid, juhiseid ja läbiviimise protseduure sh juhtimise ning kommunikatsiooniliinide korraldamist.</t>
  </si>
  <si>
    <t>Vabatahtlikud päästjad</t>
  </si>
  <si>
    <t>25in/per koolitus, 3 koolitust aastas</t>
  </si>
  <si>
    <t>3 koolitust I poolaastal, 3 koolitust II poolaastal</t>
  </si>
  <si>
    <t>8h SKA-s (simulatsioonikeskus). Õppekava nimi: Ulatusliku evakuatsiooni läbiviimine. Õppekava 6.5-12/498-1 (8ak/h 2loeng, 6 praktiline).</t>
  </si>
  <si>
    <t xml:space="preserve">4014 eur </t>
  </si>
  <si>
    <t>12042 eur (3 koolitust)</t>
  </si>
  <si>
    <t>14.02, 28.02, 28.03</t>
  </si>
  <si>
    <t>Kuni 25</t>
  </si>
  <si>
    <t xml:space="preserve">3 päeva ja 3 gruppi. </t>
  </si>
  <si>
    <t>UE logistika</t>
  </si>
  <si>
    <t>PäA töötajatele, staabireserv regioonides UE staabigruppide liikmed</t>
  </si>
  <si>
    <t>25in/per koolitus, kokku 3 koolitust</t>
  </si>
  <si>
    <t>I poolaasta 2 tk, 1 II poolaasta</t>
  </si>
  <si>
    <t xml:space="preserve">12 ak/h, 4 ak/h teooriaõpe (veebis), 8ak/h praktikat evak kohas , Kaks koolitust staabireservile, üks päästjatele </t>
  </si>
  <si>
    <t>5275 eur</t>
  </si>
  <si>
    <t>15825 eur (3 koolitust)</t>
  </si>
  <si>
    <t>10.02, 21.05, 08.10</t>
  </si>
  <si>
    <t>KOV toimimise põhimõtted (KOKS) ja sidusus kriisivaldkonnaga</t>
  </si>
  <si>
    <t>PäA ametnikud mõistavad KOV toimimise õiguslikke aluseid ja sidusust kriisivaldkonnaga</t>
  </si>
  <si>
    <t>PäA KOV suuna ametnikud, komandopealikud, piirkonnajuhid</t>
  </si>
  <si>
    <t>Ühel koolitusel 25, kokku kaks kursust. 8 akadeemilist tundi</t>
  </si>
  <si>
    <t>26.03, 29.10.2025</t>
  </si>
  <si>
    <t>HNS koolitus</t>
  </si>
  <si>
    <t>HNS vajalikud tegevused ja rollid</t>
  </si>
  <si>
    <t>PÄA teenistujad, kes võtavad vastu välisabi</t>
  </si>
  <si>
    <t>Grupis 25 inimest, kokku kaks kursust ehk 50 inimest</t>
  </si>
  <si>
    <t>8 akadeemilist tundi</t>
  </si>
  <si>
    <t>13.01, 18.08</t>
  </si>
  <si>
    <t>UE baaskursuse e-õppe loomine</t>
  </si>
  <si>
    <t xml:space="preserve">E-õppe eesmärk on võimalus koolitada UE baasteadmiseid suurele hulgale inimestele lühikese aja jooksul, mida vajame UE võime arenduse eesmärkide elluviimiseks. </t>
  </si>
  <si>
    <t>Isikud, kes on planeeritud kaasuma UE läbiviimisesse: partnerid, PäA töötajad, vabatahtlikud jne</t>
  </si>
  <si>
    <t>testgrupp 25 inimest</t>
  </si>
  <si>
    <t>piloot e-õppe kursus võiks toimuda II poolaastal</t>
  </si>
  <si>
    <t>Koolituse sisend, eesmärgid PäA poolt, tehniline teostus, dokumentatsioon, arendus, haldus SKA poolt</t>
  </si>
  <si>
    <t>e-kursus</t>
  </si>
  <si>
    <t>UE operatsiooni juhtimine</t>
  </si>
  <si>
    <t>PäA töötajatele</t>
  </si>
  <si>
    <t>25in/per koolitus, 1 koolitus aastas</t>
  </si>
  <si>
    <t>8hak/h pilootkursus</t>
  </si>
  <si>
    <t>20.10-22.10.2026</t>
  </si>
  <si>
    <t>2 päeva (I grupp)</t>
  </si>
  <si>
    <t>Ulatusliku evakuatsiooni baaskursuse simulatsiooni koolitus</t>
  </si>
  <si>
    <t>Treenida kaitseliidu rühmajuhte UE protsessi osas</t>
  </si>
  <si>
    <t>KL rühmajuhid</t>
  </si>
  <si>
    <t>50 inimest</t>
  </si>
  <si>
    <t xml:space="preserve">4 akadeemilist tundi üks koolitus, simulatsioonikeskuses, nädalavahetusel, ühel päeval kaks koolitust hommikune ja õhtune grupp </t>
  </si>
  <si>
    <t>07.02.2025 (2 tk ühel päeval)</t>
  </si>
  <si>
    <t>Kriisiõppuste korraldamine ja läbiviimine</t>
  </si>
  <si>
    <t>Koolituse eesmärk on anda õppijatele süsteemne ülevaade õppuste korraldamisest selliselt, et on võimalik tulevaste tsiviilkriisiõppuste organiseerimisel seniseid praktikaid metoodiliselt ühtlustada.</t>
  </si>
  <si>
    <t>PÄA teenistujad, kes tegelevad kriisiõppuste korraldamisega. KRB-d ja KRO koosseis. Koolituse vastu tunneb huvi ka TeA</t>
  </si>
  <si>
    <t>20 inimest kursusel, kokku kolm kursust</t>
  </si>
  <si>
    <t>Vastavalt võimalusele</t>
  </si>
  <si>
    <t>20 akadeemilist tundi, 8 teooriat, 8 praktikat, 4 iseseivat</t>
  </si>
  <si>
    <t>Staabi läviohvitseri koolitus</t>
  </si>
  <si>
    <t xml:space="preserve">Asutuste staapidesse saadetavate POC-de koolitamine. </t>
  </si>
  <si>
    <t>Valvegruppide liikmed</t>
  </si>
  <si>
    <t>20 inimest</t>
  </si>
  <si>
    <t>I kvartal</t>
  </si>
  <si>
    <t>1 päev (I grupp)</t>
  </si>
  <si>
    <t>EKK operatsioonide planeerimine</t>
  </si>
  <si>
    <t>Eesmärk, et SIM haldusalas oleks ühtne planeerimise formaat, mis kataks ära kõik kriisid ja oleks arusaadav teistele partnerasutustele oma planeerimisülesande täimiseks.</t>
  </si>
  <si>
    <t>25 inimest aastas, üks koolitus</t>
  </si>
  <si>
    <t>14 ak/h</t>
  </si>
  <si>
    <t>07.01-09.01</t>
  </si>
  <si>
    <t>3 päeva (I grupp)</t>
  </si>
  <si>
    <t>Baaslaagri koolitus</t>
  </si>
  <si>
    <t>PäA Logistikud</t>
  </si>
  <si>
    <t>II kvartal</t>
  </si>
  <si>
    <t>Olemasolev SKA koolitus</t>
  </si>
  <si>
    <t>PÄA märkus: Koolitused on vajalikud uue julgeoleku olukorra vaates meie ladude haldamise ja varustuse kasutuse, laialiveo ja hoolduse tarbeks inimerssursi tagamiseks. Kuna PäA logistikute ressurss on piiratud, kaasatakse koolitustele ka EDRT Logistikarühma liikmeid, kes saavad kaasuda kriisi ajal PÄA logistikutele toeks.</t>
  </si>
  <si>
    <t>2 päeva  (I grupp)</t>
  </si>
  <si>
    <t>Logistiku koolitus</t>
  </si>
  <si>
    <t>Rahvusvahelise hüdrotõstukijuhi koolitus</t>
  </si>
  <si>
    <t>Hüdrotõstukijuhi tunnistus on kätte saadud</t>
  </si>
  <si>
    <t>Sisseostetud koolitus</t>
  </si>
  <si>
    <t>Rahvusvahelise troppija koolitus</t>
  </si>
  <si>
    <t>Troppija tunnistus on kätte saadad</t>
  </si>
  <si>
    <t>Rahvusvaheline tõstukijuhi koolitus</t>
  </si>
  <si>
    <t>Tõstukijuhi tunnistus on kätte saadud</t>
  </si>
  <si>
    <t>20.05-21.05.2026</t>
  </si>
  <si>
    <t>2 päeva (1 grupp)</t>
  </si>
  <si>
    <t>OJO</t>
  </si>
  <si>
    <t>Varjumise korraldamine</t>
  </si>
  <si>
    <t>Tagada ülevaade varjumisest, varjenditest ja varjumiskohtadest ning nendega seotud regulatsioonidest.</t>
  </si>
  <si>
    <t>Erialaliidud, Päästeamet, Sisekaitseakadeemia, Siseministeerium, varjendite ja varjumiskohtade vastutavad isikud</t>
  </si>
  <si>
    <t>20 tk per koolitus. 2 koolitust aastas.</t>
  </si>
  <si>
    <t>kevad või sügis</t>
  </si>
  <si>
    <t>Ühepäevane koolitus (kokku 8h, millest 6h teooria ja 2h varjendi/varjumiskoha külastus)</t>
  </si>
  <si>
    <t>07.05.2026; 10.09.2026</t>
  </si>
  <si>
    <t>Väärteomenetluse koolitus</t>
  </si>
  <si>
    <t>Tagada väärteomentluse teadmiste ja oskuste järjepidevus</t>
  </si>
  <si>
    <t>Päästeameti ohutusjärelevalve inspektorid (menetlejad, tuleohutuskontroll, teenuste kontroll, kemikaaliohutus)</t>
  </si>
  <si>
    <t>kevad</t>
  </si>
  <si>
    <t>Kontaktõpe</t>
  </si>
  <si>
    <t>1676 eur</t>
  </si>
  <si>
    <t>Haldusmenetluse koolitus</t>
  </si>
  <si>
    <t>Tagada haldusmenetluse läbiviimise järjepidevus</t>
  </si>
  <si>
    <t>Päästeameti ohutusjärelevalve inspektorid (menetlejad, tuleohutuskontroll, teenuste kontroll, ehituskontroll, kemikaaliohutus)</t>
  </si>
  <si>
    <t>1417 eur</t>
  </si>
  <si>
    <t>Menetlusaluse isiku ülekuulamine</t>
  </si>
  <si>
    <t>Toetada inspektorite oskusi klientidega suhlemisel ja ülekuulamisel (VTM)</t>
  </si>
  <si>
    <t>Päästeameti ohutusjärelevalve inspektorid (menetlejad, tuleohutuskontroll, teenuste kontroll)</t>
  </si>
  <si>
    <t>1288 eur</t>
  </si>
  <si>
    <t>Tuleohutuspaigaldiste praktiline koollitus</t>
  </si>
  <si>
    <t>Toetada inspektorite teadmisi tuleohutuspaigaldistest</t>
  </si>
  <si>
    <t>Päästeameti ohutusjärelevalve inspektorid (menetlejad, tuleohutuskontroll, teenuste kontroll, ehituskontroll)</t>
  </si>
  <si>
    <t>sügis</t>
  </si>
  <si>
    <t>978 eur</t>
  </si>
  <si>
    <t>1956 eur (2 koolitust)</t>
  </si>
  <si>
    <t xml:space="preserve">Inspektori õppe simulatsioonikeskuses </t>
  </si>
  <si>
    <t>Toetada inspektorite teadmisi ja anda praktilisi kogemusi tuleohutusülevaatusest. Seda eelkõige alustavale inspektorile</t>
  </si>
  <si>
    <t xml:space="preserve"> 3018 eur</t>
  </si>
  <si>
    <t>3018 eur</t>
  </si>
  <si>
    <t>PTO</t>
  </si>
  <si>
    <t>Varingupääste koolitused</t>
  </si>
  <si>
    <t>Meeldetuletus, täiendus</t>
  </si>
  <si>
    <t>varingupääste komandode koosseis</t>
  </si>
  <si>
    <t>18.-19.03, 3.-4.06, 16.-17.06, 10.-11.08, 2.-3.09, 22.-23.09, 7.-8.10.2026</t>
  </si>
  <si>
    <t>2-päevane koolitus, 7 gruppi</t>
  </si>
  <si>
    <t>XVR ja Effective Command mentorid</t>
  </si>
  <si>
    <t>Mentorid oskaksid kasutada XVR keskkond ning tunneksid Effective Command metoodikat, et treenida päästekeskuste I ja II tasandit PTJ'e</t>
  </si>
  <si>
    <t>II juhtimistasand</t>
  </si>
  <si>
    <t>09.03.2026; 07.04.2026</t>
  </si>
  <si>
    <t>Päästekeskused</t>
  </si>
  <si>
    <t>II ja III juhtimistasandi juhtimisalane täienduskoolitus</t>
  </si>
  <si>
    <t>õppepäev virtuaalsimulatsiooni keskkonnas, fookus sündmuskoha taktikalisel juhtimisel.</t>
  </si>
  <si>
    <t>välijuhid, operatiivjuhid, -abid, saarte mehed, kes on nn välijuhi ülesannetes (II juhtimistasand 36 osalejat; III juhtimistasand 46 osalejat), hindajad ise ei pea osalema</t>
  </si>
  <si>
    <t>1737 eur (1 koolitus)</t>
  </si>
  <si>
    <t>13889 eur (8 koolitust)</t>
  </si>
  <si>
    <t>21.09, 24.09, 05.10, 06.10, 26.10, 27.10, 09.11, 10.11</t>
  </si>
  <si>
    <t>1-päevane koolitus, 8-koolitust kokku</t>
  </si>
  <si>
    <t>Keemiapääste põhikursus (või kutseõppe valikaine)</t>
  </si>
  <si>
    <t>Valmisoleku tagamine. Kohustus tuleneb keemiapääste juhendist</t>
  </si>
  <si>
    <t>Keemiapääste komandode uued teenistujad</t>
  </si>
  <si>
    <t>liita põhiõppe grupiga</t>
  </si>
  <si>
    <t xml:space="preserve">4213 eur </t>
  </si>
  <si>
    <t>4213 eur</t>
  </si>
  <si>
    <t>29.09-2.10.2026</t>
  </si>
  <si>
    <t>Lisandub toitlustus ja majutus.                                Vabade kohtade olemasolul liidame osalejad tasemeõppega. Sel juhul ühe osaleja maksumus 135 eurot (1,5 EKAPi hind) + toitlustus, majutus. Selgub 2026 a.</t>
  </si>
  <si>
    <t>4-päevane koolitus</t>
  </si>
  <si>
    <t>Pinnaltpäästja põhikursus</t>
  </si>
  <si>
    <t>Valmisoleku tagamine</t>
  </si>
  <si>
    <t>Komandode uued töötajad</t>
  </si>
  <si>
    <t>Ühe osaleja maksumus 135 eurot (1,5 EKAPi maksumus inimese kohta)</t>
  </si>
  <si>
    <t>Liidetakse tasemeõppe kursuste juurde. Ajad täpsustame jooksvalt vastavalt tunniplaanile.</t>
  </si>
  <si>
    <t>Esmaabi täienduskoolitus</t>
  </si>
  <si>
    <t>Päästjad säilitaks elupääste professionaalsuse</t>
  </si>
  <si>
    <t>1/3 komandode koosseisust (P, MV, RP)</t>
  </si>
  <si>
    <t>563 eurot</t>
  </si>
  <si>
    <t>22 520 eurot</t>
  </si>
  <si>
    <t>10.03 (4), 11.03 (4), 12.03 (2), 13.03 (1), 7.04 (4), 8.04 (4), 9.04 (2), 10.04 (1), 6.10 (4), 7.10 (4), 10.11 (4), 11.11 (4), 12.11 (1), 13.11 (1)</t>
  </si>
  <si>
    <t>1-päevane koolitus, 40 koolitust kokku</t>
  </si>
  <si>
    <t>PTJ I tasandi arendamine ja hindamine</t>
  </si>
  <si>
    <t xml:space="preserve">Tagada kvaliteetne teenistujate regulaarne teadmiste/oskuste kaasajastamine. Kutsestandardi põhine personaalne lähenemine. </t>
  </si>
  <si>
    <t>meeskonnavanemad, rühmapealikud</t>
  </si>
  <si>
    <t>Ave Teearu</t>
  </si>
  <si>
    <t>2348 eur (1 hindamispäev)</t>
  </si>
  <si>
    <t>44612 eur (19 hindamispäeva)</t>
  </si>
  <si>
    <t>26.-30.01.; 16.-20.02.; 07.-11.09.; 20.-23.10.2026</t>
  </si>
  <si>
    <t>19 hindamispäeva (73 hinnatavat)</t>
  </si>
  <si>
    <t>PTJ II tasandi arendamine ja hindamine</t>
  </si>
  <si>
    <t>välijuhid</t>
  </si>
  <si>
    <t>3217 eur  (1 hindamispäev)</t>
  </si>
  <si>
    <t>4826 eur (1,5 hindamispäeva)</t>
  </si>
  <si>
    <t>10.03.2025, teine kuupäev selgub peale pakkumise kinnitamist</t>
  </si>
  <si>
    <t>1,5 hindamispäeva (6 hinnatavat)</t>
  </si>
  <si>
    <t>Suitsusukeldumine</t>
  </si>
  <si>
    <t>Elupäästevõimekuse suurendamine. Kohustus tuleneb suitsusukeldumise juhendist. Vastavalt tulemusele on intervall 2-3 aastat</t>
  </si>
  <si>
    <t>4487 eur</t>
  </si>
  <si>
    <t>94 227 eur</t>
  </si>
  <si>
    <t>8.06, 9.06, 10.06, 11.06, 12.06, 15.06, 16.06, 17.06, 18.06, 19.06, 10.08, 11.08, 12.08, 13.08, 14.08, 24.08, 25.08, 26.08, 27.08, 28.08, 31.08.2026</t>
  </si>
  <si>
    <t>1- päevane hindamine, 21 hindamist kokku</t>
  </si>
  <si>
    <t>Päästetöö jetiga (Jetiga päästmise tehnika jetijuhtidele</t>
  </si>
  <si>
    <t xml:space="preserve">Valmisoleku tagamineKohustus tuleneb veepääste juhendist </t>
  </si>
  <si>
    <t>Jetiga veepääste komando uued töötajad</t>
  </si>
  <si>
    <t>1122 eur</t>
  </si>
  <si>
    <t>mai-juuni 2026</t>
  </si>
  <si>
    <t>1 päev (6 jetijuhti+3-ndal päeval liituvad pinnaltpäästjad)</t>
  </si>
  <si>
    <t>Päästetöö jetiga (Jetiga päästmise tehnika pinnaltpäästjatele)</t>
  </si>
  <si>
    <t>Jetijuhtidele ja pinnaltpäästjatele 1 eelarve</t>
  </si>
  <si>
    <t>Liituvad jetijuhtidega 3-ndal päeval</t>
  </si>
  <si>
    <t>Nööripääste erivõimekuse põhikursus</t>
  </si>
  <si>
    <t>Uutele töötajatele</t>
  </si>
  <si>
    <t>Vastavalt vajadusele uued töötajad</t>
  </si>
  <si>
    <t>4- päevane koolitus</t>
  </si>
  <si>
    <t>Veepääste tasanduskoolitused</t>
  </si>
  <si>
    <t>Tasanduskoolitus</t>
  </si>
  <si>
    <t>veepääste TGV II, III, IV meeskonnavanemad, rühmapealikud 1/4</t>
  </si>
  <si>
    <t>1146 eur</t>
  </si>
  <si>
    <t>9168 eur</t>
  </si>
  <si>
    <t>17.03, 14.04, 21.04, 19.05, 8.09, 29.09, 6.10, 13.10.2026</t>
  </si>
  <si>
    <t>12-(13)</t>
  </si>
  <si>
    <t xml:space="preserve">1-päevane koolitus, 8 koolitust </t>
  </si>
  <si>
    <t>Cobra külmlõike koolitus</t>
  </si>
  <si>
    <t>Praktilised külmlõike harjutused sinikiivritele</t>
  </si>
  <si>
    <t>I ja II juhtimistasand</t>
  </si>
  <si>
    <t> </t>
  </si>
  <si>
    <t> 1960 eur + 20l abrasiivmaterjali maksumus (hind pole veel teada)</t>
  </si>
  <si>
    <t>39 220 eur (+ 400l abrasiivmaterjali maksumus)</t>
  </si>
  <si>
    <t>Koolituse toimumise kuupäevad täpsustame jooksvalt vastavalt tasemeõppe tunniplaanile.</t>
  </si>
  <si>
    <r>
      <rPr>
        <b/>
        <sz val="11"/>
        <color rgb="FFFF0000"/>
        <rFont val="Aptos Narrow"/>
        <scheme val="minor"/>
      </rPr>
      <t xml:space="preserve">Koolituse hind võib muutuda kuna lõplik formaat ei ole veel paigas. </t>
    </r>
    <r>
      <rPr>
        <b/>
        <sz val="11"/>
        <color rgb="FF000000"/>
        <rFont val="Aptos Narrow"/>
        <scheme val="minor"/>
      </rPr>
      <t xml:space="preserve">Hinnale lisandub vajadusel ka instruktorite koolituse läbiviimine, </t>
    </r>
    <r>
      <rPr>
        <sz val="11"/>
        <color rgb="FF000000"/>
        <rFont val="Aptos Narrow"/>
        <scheme val="minor"/>
      </rPr>
      <t>mis on vajalik nii suure koolitusmahu pakkumiseks.                                   Taristu kasutamine, kui tullakse oma päästeautode ja instruktoritega 404 eurot + kuluvahendite (abrassiivmaterjalid, OSB jne) maksumus ühe koolituse kohta. Kahe instruktori maksumus 726 eurot/koolitus.</t>
    </r>
  </si>
  <si>
    <t>1- päevane koolitus, 20 gruppi</t>
  </si>
  <si>
    <t>EST-USAR</t>
  </si>
  <si>
    <t>Nööripääste kursus (Rope rescue course)</t>
  </si>
  <si>
    <t>Eesti otsingu- ja päästemeeskonna liikmete  nööripääste alaste omaduste parendamine ja läbi selle elupäästevõimekuse tõhustamine erinevate katastroofide järgsete pääste- ja taastustööde tegemisel, kõrgustes ja sügavikes, looduslikes ja urbaniseerunud keskkonnas.
Kursusel osaleja:
• omab head ülevaadet nööripääste teostamise põhimõtetest;
• teab ja tunneb nööripääste vahendite kasutusotstarvet ja ohutu kasutamise põhireegleid;
• teostab nööripäästevarustusega laskumist ja kasutab kõrgustest evakueerimise võtteid;
• teostab nööripäästevarustusega kannatanute päästmist kõrgustest, sügavikest, šahtidest ja ebastabiilselt pinnalt.</t>
  </si>
  <si>
    <t>EDRT USAR liikmed</t>
  </si>
  <si>
    <t>aprill-september</t>
  </si>
  <si>
    <t>Nööripääste 6.5-12/729-1, maht 24 ak/h, 3 loeng, 21 praktiline.</t>
  </si>
  <si>
    <t>Roland Jefremov</t>
  </si>
  <si>
    <t>2151 eur</t>
  </si>
  <si>
    <t xml:space="preserve">2151 eur </t>
  </si>
  <si>
    <t>aprill-september 2026</t>
  </si>
  <si>
    <t>Koolituse kuupäevad lepime kokku vastavalt võimalustele ja vajadusele.</t>
  </si>
  <si>
    <t>3-päevane koolitus, 1 koolitus</t>
  </si>
  <si>
    <t>ASR ja INSARAG markeerimine (ASR and INSARAG Marking System)</t>
  </si>
  <si>
    <t>Koolituse läbinul on ajakohastud teadmised varisenud piirkondade ja kaardistamisel ning INSARAG markeeringu põhimõtetest
Koolitusel osaleja:
• Oskab hinnata ja kaardistada varisenud piirkonda;
• Oskab läbiviia sündmuskoha analüüsi ASR;
• Viib läbi varisenud hoonete päästetööde eelse prioritiseerimise;
• markeerib sündmuskoha;</t>
  </si>
  <si>
    <t>Õppekava nr 6.5-12/2221-1, 8 loengutundi.</t>
  </si>
  <si>
    <t>606 eur</t>
  </si>
  <si>
    <t> 1-päevane koolitus, 1 koolitus</t>
  </si>
  <si>
    <t>Tehnilised otsingutööd ja kuumlõikus (2-päevane)</t>
  </si>
  <si>
    <t xml:space="preserve">Koolitusel osaleja:
• eristab erinevaid otsingutüüpe;
• tunneb otsingutööde taktilist ülesehitust;
• kasutab oskuslikult otsingutööde  tehnilisi vahendeid.
• tuvastab erinevaid metallkonstruktsioone;
• teab metallkonstruktsioonide omadusi ja eripärasid;
• tunneb metallkonstruktsioonide lõikamise põhimõtteid kuumlõikeseadmega;
• oskab kasutada petrogen kuumlõikeseadet;
• tunneb ohutusalaseid aspekte kuumlõikusel; </t>
  </si>
  <si>
    <t>1327 eur (tehnilised otsingutööd), 504 eur (kuumlõikus)</t>
  </si>
  <si>
    <t>1831 eur</t>
  </si>
  <si>
    <t>Lisanduvad toitlustus, majutus ja kuluvahendid vastavalt tellimusele</t>
  </si>
  <si>
    <t>2 päeva tehnilised otsingutööd, 1 päev kuumlõikus</t>
  </si>
  <si>
    <t>Veepääste üleujutusel (Flood First Responder)</t>
  </si>
  <si>
    <t xml:space="preserve"> Veepääste voolavas vees ja üleujutatud aladel, 6.5-12/1328-1; 16 ak/h 8 koeng, 8 praktiline. </t>
  </si>
  <si>
    <t>1159 eur</t>
  </si>
  <si>
    <t>2-päevane koolitus, 1 koolitus</t>
  </si>
  <si>
    <t>Läbimurded (Breaching)</t>
  </si>
  <si>
    <t>Õppe eesmärk Kursuse läbinul on võimekus erinevaid lõikemetoodikaid kasutades purustada ja nihutada läbipääse betoon-, teras- või muudes konstruktsioonielementides
Õpiväljundid Kursusel osaleja:
• tuvastab erinevaid betooni tüüpe ja komponente;
• teab betooni ja selle komponentide omadusi, tugevusi ja nõrkusi ning määratleb struktuurse ehitustüübi komponendi omadustest lähtuvalt läbimurde teostamise viisi;
• tunneb läbimurrete teostamise põhimõtteid;
• valib läbimurrete teostamiseks õiged töövahendid;
• kasutab läbimurrete tegemiseks vahendeid ohutult ja reeglite kohaselt;
• teostab läbimurrete tegemise varustusega kannatanute päästmist horisontaalsel ja vertikaalsel suunal</t>
  </si>
  <si>
    <t>Läbimurrete tegemine ja raskuste liigutamine; 6.5-12/2141-1, 16 ak/h, 2 loeng, 14 praktiline.</t>
  </si>
  <si>
    <t>1585 eur</t>
  </si>
  <si>
    <t>Ehituskonstruktsioonide toestamine puitmaterjaliga (Timber Shoring Course)</t>
  </si>
  <si>
    <t>Kursuse läbinul on ajakohastatud teadmised ja oskused katastroofijärgsete pääste- ja taastustööde käigus ehituskonstruktsioonide toestamisel ja ohutu keskkonna tagamisel  kõrgustes ja sügavikes.
Kursuse läbinu:
• teab ehituskonstruktsioonide toestamise põhimõtteid;
• teab ehituskonstruktsioonide ohutu toestamise põhireegleid;
• annab esmase hinnangu hoonete kandekonstruktsioonidele ja nende seisundile;
• toestab kahjustunud ehituskonstruktsioone puitmaterjaliga;
• toestab kahjustunud ehituskonstruktsioone pneumaatiliste vahenditega.</t>
  </si>
  <si>
    <t>6.5-12/2414-1; 16 ak/h, 2 loeng, 14 praktiline.</t>
  </si>
  <si>
    <t>1489 eur</t>
  </si>
  <si>
    <t>Meditsiiniline abi varingu tingimustes (Medical aid in USAR conditions)</t>
  </si>
  <si>
    <t> 6.5-12/2311-1; 16 ak/h, 4 loeng, 12 praktiline</t>
  </si>
  <si>
    <t>974 eur</t>
  </si>
  <si>
    <t>USAR missiooni valmiduse kontrollõppus 36h</t>
  </si>
  <si>
    <t>Õpiväljundid Kursusel osaleja:
• omab head ülevaadet missioonitsükli olemusest;
• teab ja tunneb otsingu- ja päästemeeskonna varustuse ja vahendite kasutusotstarvet ja ohutu kasutamise põhireegleid;
• Teab oma paiknevust otsingu- ja päästemeeskonna struktuuris;
• Teab ja rakendab ohutusprotseduure.</t>
  </si>
  <si>
    <t> 6.5-12/4289, 36 ak/h, 8 loeng, 28 praktiline</t>
  </si>
  <si>
    <t>1508 eur</t>
  </si>
  <si>
    <t>Lisandub toitlustus ja majutus. Hind kehtib juhul, kui õppust korraldab SKA.</t>
  </si>
  <si>
    <t xml:space="preserve">Rahvusvaheliste humanitaarmissioonide koordineerimine (International Humanitarian missions Coordination Course) 2 päevane </t>
  </si>
  <si>
    <t>6.5-12/2697-1; 26 ak/h, 12 loeng, 8 praktiline, 6 iseseisev.</t>
  </si>
  <si>
    <t>1515 eur</t>
  </si>
  <si>
    <t>Raskuste tõstmine ja pinnase toestamine (2päevane)</t>
  </si>
  <si>
    <t>Koolitusel osaleja:
• eristab erinevaid raskuste tõstmise vahendeid;
• tunneb raskuste tõstmise töö taktilist ülesehitust;
• kasutab oskuslikult vajalikku varustust.
• Teab pinnasevaringu tekke põhjuseid;
• tunneb pinnasevaringu päästetööde taktilist ülesehitust;
• kasutab oskuslikult pinnasevaringu päästetöö  tehnilisi vahendeid.</t>
  </si>
  <si>
    <t xml:space="preserve">
6.5-12/1358-1; 16 ak/h, 4 loeng, 12 praktiline.</t>
  </si>
  <si>
    <t>1012 eur (raskuste tõstmine), 1065 eur (pinnase toestamine)</t>
  </si>
  <si>
    <t>2077 eur</t>
  </si>
  <si>
    <t>2 päeva raskuste tõstmine, 1 päev pinnase toestamine</t>
  </si>
  <si>
    <t>Baaslaagri tehnikukoolitus</t>
  </si>
  <si>
    <t>Uutele EDRT liikmetele laagri püstitmise koolitus</t>
  </si>
  <si>
    <t>EDRT liikmed</t>
  </si>
  <si>
    <t>Baaslaagri tehnik (õppekava nr 6.5-12/2317-1; 30ak/h (6 loeng, 24 praktiline;  2-päevane koolitus.</t>
  </si>
  <si>
    <t>Roland Jefremov, Anni Rebel</t>
  </si>
  <si>
    <t>4800 eur</t>
  </si>
  <si>
    <t xml:space="preserve">4800 eur </t>
  </si>
  <si>
    <t>Lisandub toitlustus ja majutus ja kuluvahendid vastavalt tellimusele</t>
  </si>
  <si>
    <t>1 koolitus (2-päevane)</t>
  </si>
  <si>
    <t xml:space="preserve">Vabatahtlikud </t>
  </si>
  <si>
    <t>Suitsusukeldumise algkoolitus</t>
  </si>
  <si>
    <t xml:space="preserve">Elupäästevõimekuse suurendamine. </t>
  </si>
  <si>
    <t>vabatahtlikud päästjad</t>
  </si>
  <si>
    <t>7.-9.04, 15.-17.09.2026</t>
  </si>
  <si>
    <t>3-päevane koolitus, 2 gruppi</t>
  </si>
  <si>
    <t>Suitsusukeldumise täiendkoolitus</t>
  </si>
  <si>
    <t>1-päevane hindamine</t>
  </si>
  <si>
    <t>Sõja-aja päästetöö logistika C-kat veokijuhi koolitus VP-tele ja kutselistele</t>
  </si>
  <si>
    <t>C- kat koolitus, et saaks veokeid juhtida nii tsiviilkriisides, kui sõja-ajal.</t>
  </si>
  <si>
    <t>eeldatavalt al jaanuarist</t>
  </si>
  <si>
    <t>päästekeskused (30in), vabatahtlikud päästjad (20in), HAO (5in)</t>
  </si>
  <si>
    <t>Sõja-aja päästetöö logistika BE-kat koolitus VP-tele ja kutselistele</t>
  </si>
  <si>
    <t>BE- kat koolitus, et saaks veokeid juhtida nii tsiviilkriisides, kui sõja-ajal.</t>
  </si>
  <si>
    <t xml:space="preserve"> HAO (5in)</t>
  </si>
  <si>
    <t>CE- kat koolitus, et saaks veokeid juhtida nii tsiviilkriisides, kui sõja-ajal.</t>
  </si>
  <si>
    <t>päästekeskused (5in), HAO (5in)</t>
  </si>
  <si>
    <t>Demineerimiskeskus/Vabatahtlikud</t>
  </si>
  <si>
    <t>Alarmsõidukijuhi algkoolitus B- kat</t>
  </si>
  <si>
    <t>Tagada abidemineerijatele alarmsõiduki juhtimise võimekus ja selleläbi tõsta  DEK kriisivalmidust</t>
  </si>
  <si>
    <t>abidemineerijad, vabatahtlikud päästjad</t>
  </si>
  <si>
    <t>3  päevane koolitus. SKA standardõppekava alusel. </t>
  </si>
  <si>
    <t>Liita alarmsõidukijuhi C-kat algkoolitusega. Õppegrupis tohib olla max 4-5 B-kat osalejat</t>
  </si>
  <si>
    <t>Demineerimiskeskus/Vabatahtlikud/Kriis</t>
  </si>
  <si>
    <t>Alarmsõidukijuhi algkoolitus C-kat</t>
  </si>
  <si>
    <t>Tagada vabatahtlike päästjate ja abidemineerijate alarmsõiduki juhtimise võimekus ja selleläbi tõsta kriisivalmidust</t>
  </si>
  <si>
    <t>abidemineerijad, vabatahtlikud päästjad, EDRT, PÄA logistikud</t>
  </si>
  <si>
    <t>3 päevane  koolitus. SKA standardõppekava alusel. </t>
  </si>
  <si>
    <t>22.-24.04, 12.-14.08, 9.-11.09, 14.-16.10, 4.-6.11.2026</t>
  </si>
  <si>
    <t>Üks osaleja liita kutselistega.</t>
  </si>
  <si>
    <t>3-päevane koolitus, 5 gruppi</t>
  </si>
  <si>
    <t>Vabatahtlikud/Kriis</t>
  </si>
  <si>
    <t>Alarmsõidukijuhi täiendkoolitus C-kat</t>
  </si>
  <si>
    <t>Tagada vabatahtlike päästjate alarmsõiduki juhtimise võimekus ja selleläbi tõsta kriisivalmidust</t>
  </si>
  <si>
    <t>vabatahtlikud päästjad, EDRT, PÄA logistikud</t>
  </si>
  <si>
    <r>
      <rPr>
        <sz val="7"/>
        <color rgb="FF000000"/>
        <rFont val="Aptos Narrow"/>
        <scheme val="minor"/>
      </rPr>
      <t xml:space="preserve"> </t>
    </r>
    <r>
      <rPr>
        <sz val="11"/>
        <color rgb="FF000000"/>
        <rFont val="Aptos Narrow"/>
        <scheme val="minor"/>
      </rPr>
      <t>21.03, 18.04, 5.09, 19.09, 10.10.2026</t>
    </r>
  </si>
  <si>
    <t>Kolm osalejat liita kutselistega.</t>
  </si>
  <si>
    <t>1-päevane koolitus, 5 gruppi</t>
  </si>
  <si>
    <t>Demineerimiskeskus/Päästekeskused</t>
  </si>
  <si>
    <t xml:space="preserve">Teenistusülesannete täitmine, alarmsõidu tegemine on vajalik töö tegemiseks. Koolitus tuleb läbida üks kord 5a jooksul. </t>
  </si>
  <si>
    <t>komandode alarmsõiduki juhid, demineerijad (Andre Allikas, Madis Lange, Ragnar Reiljan, Vahur Allas)</t>
  </si>
  <si>
    <t>II poolaasta sept)</t>
  </si>
  <si>
    <t>Vastavalt SKA õppekavale, DEK-l peaks olema tehtud enne novembrit, sest alarmtunnistused aeguvad novembri keskel.</t>
  </si>
  <si>
    <t>2330 eur</t>
  </si>
  <si>
    <t>32 620 eur</t>
  </si>
  <si>
    <t>1-päevane koolitus, 14 koolitust</t>
  </si>
  <si>
    <t>Teenistusülesannete täitmine, alarmsõidu tegemine on vajalik töö tegemiseks</t>
  </si>
  <si>
    <t>komandode uued autojuhid, demineerijad (sisenejatele  kui on olemas C-kat juhtimisõigus) ja neile kes on vahepeal omandanud C-kat juhtimisõiguse: hetkel omandavad C-kat juhtimisõigust Aivar Udu, Alekandr Šadrin, Ane Mitt, ootel Kristo Taul ja Aleksandr Šadrin)</t>
  </si>
  <si>
    <t>I poolaasta veebr-märts) ja II poolaasta (sept-nov)</t>
  </si>
  <si>
    <t>4805 eur</t>
  </si>
  <si>
    <t>19 220 eur</t>
  </si>
  <si>
    <t>30.03-1.04, 20.-22.05, 10.-12.06, 26.-28.08.2026</t>
  </si>
  <si>
    <t>3-päevane koolitus, 4 koolitust</t>
  </si>
  <si>
    <t>demineerijad (siseneja koolitus kui on olemas ainult B-kat juhtimisõigus) </t>
  </si>
  <si>
    <t>II PA (nov)</t>
  </si>
  <si>
    <t>Liita alarmsõidukijuhi C-kat algkoolituse gruppidesse nii et õpperühmas oleks max 3 B-kat inimest.</t>
  </si>
  <si>
    <t>Alarmsõidukijuhi täiendkoolitus B- kat</t>
  </si>
  <si>
    <t>Maret  Valner, Pavel Košelev (juhul kui C-kat ei saa 2025 aastal läbitud)</t>
  </si>
  <si>
    <t>I poolaasta (märts-aprill)</t>
  </si>
  <si>
    <t>1 koolitus, vastavalt SKA õppekavale</t>
  </si>
  <si>
    <t>Liita alarmsõidukijuhi C-kat täienduskoolituse gruppidesse nii et õpperühmas oleks max 3 B-kat inimest.</t>
  </si>
  <si>
    <t>Keemiapääste erivõimekus II (täienduskoolitused)</t>
  </si>
  <si>
    <t>Teenistusülesannete täitmine. Annab vajalikud teadmised ja oskused CBRN väljakutsetele reageerimisel. Tegevusvõime II komandode keemiavõimekuse tõstmine</t>
  </si>
  <si>
    <t>erikeemia grupi teenistujad, vastavate komandode isikkoosseis (3 aastane intervall)</t>
  </si>
  <si>
    <t>6311 eur</t>
  </si>
  <si>
    <t>50 488 eur</t>
  </si>
  <si>
    <t>12.-13.03, 20.-21.04, 18.-19.05, 7.-8.09, 5.-6.10, 12.-13.10.2026</t>
  </si>
  <si>
    <t>2- päevane koolitus, 8 koolitust</t>
  </si>
  <si>
    <t>Esmaabi (kriisiaegne esmaabi)</t>
  </si>
  <si>
    <t>Esmaabi on vigastatule või haigele õnnetuskohal osutatav vältimatu abi, millega püütakse takistada patsiendi seisundi halvenemist seni, kuni saabub lisaabi. Oluline on esmaabi raames käsitleda nii killu- kui kuulihaavu ja võimalikke varingutest tekitatud muljumistraumasid. Näitena demineerijate esmaabikoolitused.</t>
  </si>
  <si>
    <t xml:space="preserve">Päästeameti riikliku staabi liikmed, testgrupp 10 inimest
</t>
  </si>
  <si>
    <t>Aasta jooksul kahel korral, üks esimesel poolaastal, teine teisel poolaastal vahetult enne iga-aastast DELA õppust ehk hiljemalt novembri esimene nädal.</t>
  </si>
  <si>
    <t>Demineerimiskeskuse demineerijatel näidist võtta võimalusel. Koolitaja võiks olla näiteks põhja kiirreageerijatest keegi. Kontaktõpe. Aasta jooksul kahel korral, üks esimesel poolaastal, teine teisel poolaastal vahetult enne iga-aastast DELA õppust ehk hiljemalt novembri esimene nädal. Koolituse sisend, eesmärgid PäA poolt, tehniline teostus, dokumentatsioon, arendus, haldus SKA poolt</t>
  </si>
  <si>
    <t>Enesekaitse ja turvalisuse koolitus - OPSEC</t>
  </si>
  <si>
    <t>Koolituse eesmärk on tõsta osalejate teadlikkust operatiivturvalisuse (OPSEC) põhimõtetest ja olulisusest, et kaitsta organisatsiooni tundlikku teavet ning vältida info lekkimist, mis võiks kahjustada organisatsiooni julgeolekut ja tegevusi. Eesmärk on anda Päästeameti staabi liikmetele praktilised teadmised ja oksused, kuidas sõjaolukorras turvaliselt jõuda staapi ja staabist koju: Kuidas inimesed peaksid riietuma (kas PÄÄSTE kirjaga riideid kanda või mitte?; alternatiivpinnale liikumine varjatult, autode parkimine ja autode valik, mis ei reedaks asutuse staabi kohalolu, kas liikuda üksi või koos, kuidas toimub suhtlus, mida ja kui palju rääkida tohib kodustele jne)</t>
  </si>
  <si>
    <t xml:space="preserve">Päästeameti riikliku staabi liikmed + regioonid, testgrupp 15 inimest, igast regioonist 3, ametist 6
</t>
  </si>
  <si>
    <t>Kontaktõpe. Aasta jooksul kahel korral, üks esimesel poolaastal, teine teisel poolaastal vahetult enne iga-aastast DELA õppust ehk hiljemalt novembri esimene nädal. Koolituse sisend, eesmärgid PäA poolt, tehniline teostus, dokumentatsioon, arendus, haldus SKA poolt. Selle kohta võib küsida KAPO koolitajatelt või VLA.</t>
  </si>
  <si>
    <t>20.03, 27.03, 10.04, 17.04, 18.06, 19.06, 21.08, 4.09, 25.09, 9.10, 29.10, 30.10, 11.11, 20.11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</si>
</sst>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ptos Narrow"/>
      <family val="2"/>
      <charset val="186"/>
      <scheme val="minor"/>
    </font>
    <font>
      <sz val="11"/>
      <color rgb="FF006100"/>
      <name val="Aptos Narrow"/>
      <family val="2"/>
      <charset val="186"/>
      <scheme val="minor"/>
    </font>
    <font>
      <sz val="11"/>
      <color rgb="FF9C0006"/>
      <name val="Aptos Narrow"/>
      <family val="2"/>
      <charset val="186"/>
      <scheme val="minor"/>
    </font>
    <font>
      <sz val="11"/>
      <color rgb="FF9C5700"/>
      <name val="Aptos Narrow"/>
      <family val="2"/>
      <charset val="186"/>
      <scheme val="minor"/>
    </font>
    <font>
      <b/>
      <sz val="9"/>
      <color indexed="81"/>
      <name val="Tahoma"/>
      <family val="2"/>
      <charset val="186"/>
    </font>
    <font>
      <sz val="9"/>
      <color indexed="81"/>
      <name val="Tahoma"/>
      <family val="2"/>
      <charset val="186"/>
    </font>
    <font>
      <b/>
      <sz val="11"/>
      <color theme="1"/>
      <name val="Aptos Narrow"/>
      <scheme val="minor"/>
    </font>
    <font>
      <sz val="11"/>
      <color theme="1"/>
      <name val="Aptos Narrow"/>
      <scheme val="minor"/>
    </font>
    <font>
      <sz val="11"/>
      <name val="Aptos Narrow"/>
      <scheme val="minor"/>
    </font>
    <font>
      <sz val="10"/>
      <name val="Aptos Narrow"/>
      <scheme val="minor"/>
    </font>
    <font>
      <sz val="11"/>
      <color rgb="FF000000"/>
      <name val="Aptos Narrow"/>
      <scheme val="minor"/>
    </font>
    <font>
      <sz val="11"/>
      <color rgb="FFFF0000"/>
      <name val="Aptos Narrow"/>
      <scheme val="minor"/>
    </font>
    <font>
      <sz val="7"/>
      <color rgb="FF000000"/>
      <name val="Aptos Narrow"/>
      <scheme val="minor"/>
    </font>
    <font>
      <sz val="11"/>
      <color rgb="FF000000"/>
      <name val="Aptos"/>
    </font>
    <font>
      <sz val="11"/>
      <color rgb="FF000000"/>
      <name val="Aptos Narrow"/>
      <family val="2"/>
      <charset val="186"/>
      <scheme val="minor"/>
    </font>
    <font>
      <sz val="11"/>
      <name val="Aptos Narrow"/>
      <family val="2"/>
      <charset val="186"/>
      <scheme val="minor"/>
    </font>
    <font>
      <b/>
      <sz val="11"/>
      <name val="Aptos Narrow"/>
      <scheme val="minor"/>
    </font>
    <font>
      <sz val="11"/>
      <color rgb="FF000000"/>
      <name val="Aptos Narrow"/>
      <family val="2"/>
    </font>
    <font>
      <sz val="11"/>
      <name val="Aptos Narrow"/>
      <family val="2"/>
    </font>
    <font>
      <sz val="11"/>
      <color rgb="FF434343"/>
      <name val="Aptos Narrow"/>
      <scheme val="minor"/>
    </font>
    <font>
      <sz val="11"/>
      <name val="Aptos Narrow"/>
    </font>
    <font>
      <b/>
      <sz val="11"/>
      <color rgb="FF000000"/>
      <name val="Aptos Narrow"/>
      <scheme val="minor"/>
    </font>
    <font>
      <b/>
      <sz val="11"/>
      <color rgb="FFFF0000"/>
      <name val="Aptos Narrow"/>
      <scheme val="minor"/>
    </font>
    <font>
      <sz val="11"/>
      <color rgb="FF000000"/>
      <name val="Calibri"/>
      <family val="2"/>
    </font>
    <font>
      <sz val="11"/>
      <color rgb="FF000000"/>
      <name val="Aptos Narrow"/>
      <charset val="1"/>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3" tint="0.89999084444715716"/>
        <bgColor indexed="64"/>
      </patternFill>
    </fill>
    <fill>
      <patternFill patternType="solid">
        <fgColor theme="9" tint="0.79998168889431442"/>
        <bgColor indexed="64"/>
      </patternFill>
    </fill>
    <fill>
      <patternFill patternType="solid">
        <fgColor rgb="FFFFFFFF"/>
        <bgColor indexed="64"/>
      </patternFill>
    </fill>
    <fill>
      <patternFill patternType="solid">
        <fgColor theme="0"/>
        <bgColor indexed="64"/>
      </patternFill>
    </fill>
    <fill>
      <patternFill patternType="solid">
        <fgColor theme="6" tint="0.79998168889431442"/>
        <bgColor indexed="64"/>
      </patternFill>
    </fill>
    <fill>
      <patternFill patternType="solid">
        <fgColor rgb="FFFFFFFF"/>
        <bgColor rgb="FF000000"/>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diagonal/>
    </border>
    <border>
      <left style="thin">
        <color rgb="FF000000"/>
      </left>
      <right style="thin">
        <color rgb="FF000000"/>
      </right>
      <top/>
      <bottom/>
      <diagonal/>
    </border>
    <border>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36">
    <xf numFmtId="0" fontId="0" fillId="0" borderId="0" xfId="0"/>
    <xf numFmtId="0" fontId="6" fillId="5" borderId="1" xfId="0" applyFont="1" applyFill="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0" fontId="8" fillId="0" borderId="1" xfId="0" applyFont="1" applyBorder="1" applyAlignment="1">
      <alignment horizontal="left" wrapText="1"/>
    </xf>
    <xf numFmtId="0" fontId="7" fillId="0" borderId="0" xfId="0" applyFont="1" applyAlignment="1">
      <alignment horizontal="left"/>
    </xf>
    <xf numFmtId="0" fontId="6" fillId="6" borderId="1" xfId="0" applyFont="1" applyFill="1" applyBorder="1" applyAlignment="1">
      <alignment horizontal="left" vertical="center" wrapText="1"/>
    </xf>
    <xf numFmtId="0" fontId="7" fillId="0" borderId="0" xfId="0" applyFont="1" applyAlignment="1">
      <alignment horizontal="left" vertical="center"/>
    </xf>
    <xf numFmtId="0" fontId="8" fillId="0" borderId="1" xfId="0" applyFont="1" applyBorder="1" applyAlignment="1">
      <alignment horizontal="left" vertical="center"/>
    </xf>
    <xf numFmtId="0" fontId="7" fillId="8" borderId="0" xfId="0" applyFont="1" applyFill="1" applyAlignment="1">
      <alignment horizontal="left" vertical="center"/>
    </xf>
    <xf numFmtId="0" fontId="7" fillId="9" borderId="0" xfId="0" applyFont="1" applyFill="1" applyAlignment="1">
      <alignment horizontal="left" vertical="center"/>
    </xf>
    <xf numFmtId="0" fontId="8" fillId="0" borderId="1" xfId="0" applyFont="1" applyBorder="1" applyAlignment="1">
      <alignment horizontal="left" vertical="top"/>
    </xf>
    <xf numFmtId="0" fontId="8" fillId="0" borderId="1" xfId="0" applyFont="1" applyBorder="1" applyAlignment="1">
      <alignment horizontal="left"/>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17" fontId="8" fillId="0" borderId="1" xfId="0" applyNumberFormat="1" applyFont="1" applyBorder="1" applyAlignment="1">
      <alignment horizontal="center" vertical="center"/>
    </xf>
    <xf numFmtId="17" fontId="8" fillId="0" borderId="1" xfId="0" applyNumberFormat="1" applyFont="1" applyBorder="1" applyAlignment="1">
      <alignment horizontal="center" vertical="center" wrapText="1"/>
    </xf>
    <xf numFmtId="0" fontId="8" fillId="2" borderId="1" xfId="1" applyFont="1" applyBorder="1" applyAlignment="1">
      <alignment horizontal="center" vertical="center"/>
    </xf>
    <xf numFmtId="0" fontId="8" fillId="7" borderId="1" xfId="3" applyFont="1" applyFill="1" applyBorder="1" applyAlignment="1">
      <alignment horizontal="center" vertical="center" wrapText="1"/>
    </xf>
    <xf numFmtId="0" fontId="8" fillId="9" borderId="1" xfId="3" applyFont="1" applyFill="1" applyBorder="1" applyAlignment="1">
      <alignment horizontal="center" vertical="center" wrapText="1"/>
    </xf>
    <xf numFmtId="0" fontId="8" fillId="9" borderId="3" xfId="1" applyFont="1" applyFill="1" applyBorder="1" applyAlignment="1">
      <alignment horizontal="center" vertical="center"/>
    </xf>
    <xf numFmtId="0" fontId="8" fillId="9" borderId="1" xfId="1" applyFont="1" applyFill="1" applyBorder="1" applyAlignment="1">
      <alignment horizontal="center" vertical="center"/>
    </xf>
    <xf numFmtId="0" fontId="8" fillId="9" borderId="1" xfId="2" applyFont="1" applyFill="1" applyBorder="1" applyAlignment="1">
      <alignment horizontal="center" vertical="center"/>
    </xf>
    <xf numFmtId="0" fontId="8" fillId="9" borderId="1" xfId="3" applyFont="1" applyFill="1" applyBorder="1" applyAlignment="1">
      <alignment horizontal="center" vertical="center"/>
    </xf>
    <xf numFmtId="0" fontId="8" fillId="2" borderId="1" xfId="1" applyFont="1" applyBorder="1" applyAlignment="1">
      <alignment horizontal="center" vertical="center" wrapText="1"/>
    </xf>
    <xf numFmtId="0" fontId="8" fillId="8" borderId="1" xfId="1" applyFont="1" applyFill="1" applyBorder="1" applyAlignment="1">
      <alignment horizontal="center" vertical="center" wrapText="1"/>
    </xf>
    <xf numFmtId="0" fontId="8" fillId="9" borderId="1" xfId="1" applyFont="1" applyFill="1" applyBorder="1" applyAlignment="1">
      <alignment horizontal="center" vertical="center" wrapText="1"/>
    </xf>
    <xf numFmtId="0" fontId="8" fillId="8" borderId="1" xfId="0" applyFont="1" applyFill="1" applyBorder="1" applyAlignment="1">
      <alignment horizontal="center" vertical="center"/>
    </xf>
    <xf numFmtId="0" fontId="8" fillId="9" borderId="2" xfId="1" applyFont="1" applyFill="1" applyBorder="1" applyAlignment="1">
      <alignment horizontal="center" vertical="center"/>
    </xf>
    <xf numFmtId="0" fontId="8" fillId="9" borderId="2" xfId="2" applyFont="1" applyFill="1" applyBorder="1" applyAlignment="1">
      <alignment horizontal="center" vertical="center"/>
    </xf>
    <xf numFmtId="17" fontId="8" fillId="7" borderId="1" xfId="3" applyNumberFormat="1" applyFont="1" applyFill="1" applyBorder="1" applyAlignment="1">
      <alignment horizontal="center" vertical="center" wrapText="1"/>
    </xf>
    <xf numFmtId="14" fontId="8" fillId="2" borderId="1" xfId="1" applyNumberFormat="1" applyFont="1" applyBorder="1" applyAlignment="1">
      <alignment horizontal="center" vertical="center" wrapText="1"/>
    </xf>
    <xf numFmtId="0" fontId="15" fillId="0" borderId="1" xfId="0" applyFont="1" applyBorder="1" applyAlignment="1">
      <alignment horizontal="center" vertical="center"/>
    </xf>
    <xf numFmtId="1" fontId="8" fillId="0" borderId="1" xfId="0" applyNumberFormat="1" applyFont="1" applyBorder="1" applyAlignment="1">
      <alignment horizontal="center" vertical="center" wrapText="1"/>
    </xf>
    <xf numFmtId="0" fontId="8" fillId="9" borderId="9" xfId="3" applyFont="1" applyFill="1" applyBorder="1" applyAlignment="1">
      <alignment horizontal="center" vertical="center" wrapText="1"/>
    </xf>
    <xf numFmtId="0" fontId="8" fillId="9" borderId="2" xfId="1" applyFont="1" applyFill="1" applyBorder="1" applyAlignment="1">
      <alignment horizontal="center" vertical="center" wrapText="1"/>
    </xf>
    <xf numFmtId="16" fontId="8" fillId="2" borderId="1" xfId="1" applyNumberFormat="1" applyFont="1" applyBorder="1" applyAlignment="1">
      <alignment horizontal="center" vertical="center" wrapText="1"/>
    </xf>
    <xf numFmtId="16" fontId="8" fillId="2" borderId="1" xfId="1" applyNumberFormat="1" applyFont="1" applyBorder="1" applyAlignment="1">
      <alignment horizontal="center" vertical="center"/>
    </xf>
    <xf numFmtId="14" fontId="8" fillId="2" borderId="1" xfId="1" applyNumberFormat="1" applyFont="1" applyBorder="1" applyAlignment="1">
      <alignment horizontal="center" vertical="center"/>
    </xf>
    <xf numFmtId="0" fontId="8" fillId="9" borderId="4" xfId="2" applyFont="1" applyFill="1" applyBorder="1" applyAlignment="1">
      <alignment horizontal="center" vertical="center"/>
    </xf>
    <xf numFmtId="0" fontId="11" fillId="9" borderId="1" xfId="2" applyFont="1" applyFill="1" applyBorder="1" applyAlignment="1">
      <alignment horizontal="center" vertical="center"/>
    </xf>
    <xf numFmtId="0" fontId="10" fillId="9" borderId="0" xfId="0" applyFont="1" applyFill="1" applyAlignment="1">
      <alignment horizontal="center" vertical="center" wrapText="1"/>
    </xf>
    <xf numFmtId="0" fontId="10" fillId="9" borderId="7" xfId="0" applyFont="1" applyFill="1" applyBorder="1" applyAlignment="1">
      <alignment horizontal="center" vertical="center"/>
    </xf>
    <xf numFmtId="0" fontId="8" fillId="9" borderId="3" xfId="2" applyFont="1" applyFill="1" applyBorder="1" applyAlignment="1">
      <alignment horizontal="center" vertical="center"/>
    </xf>
    <xf numFmtId="0" fontId="11" fillId="2" borderId="1" xfId="1" applyFont="1" applyBorder="1" applyAlignment="1">
      <alignment horizontal="center" vertical="center" wrapText="1"/>
    </xf>
    <xf numFmtId="0" fontId="15" fillId="8" borderId="1" xfId="1" applyFont="1" applyFill="1" applyBorder="1" applyAlignment="1">
      <alignment horizontal="center" vertical="center" wrapText="1"/>
    </xf>
    <xf numFmtId="0" fontId="16" fillId="0" borderId="1" xfId="0" applyFont="1" applyBorder="1" applyAlignment="1">
      <alignment horizontal="center"/>
    </xf>
    <xf numFmtId="0" fontId="8" fillId="0" borderId="1" xfId="1" applyFont="1" applyFill="1" applyBorder="1" applyAlignment="1">
      <alignment horizontal="center" vertical="center" wrapText="1"/>
    </xf>
    <xf numFmtId="0" fontId="15" fillId="9" borderId="4" xfId="2" applyFont="1" applyFill="1" applyBorder="1" applyAlignment="1">
      <alignment horizontal="center" vertical="center"/>
    </xf>
    <xf numFmtId="0" fontId="8" fillId="0" borderId="7"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xf>
    <xf numFmtId="0" fontId="15" fillId="0" borderId="9" xfId="0" applyFont="1" applyBorder="1" applyAlignment="1">
      <alignment horizontal="center" vertical="center"/>
    </xf>
    <xf numFmtId="16" fontId="8" fillId="0" borderId="1" xfId="0" applyNumberFormat="1" applyFont="1" applyBorder="1" applyAlignment="1">
      <alignment horizontal="center" vertical="center" wrapText="1"/>
    </xf>
    <xf numFmtId="0" fontId="8" fillId="8" borderId="7" xfId="2" applyFont="1" applyFill="1" applyBorder="1" applyAlignment="1">
      <alignment horizontal="center" vertical="center"/>
    </xf>
    <xf numFmtId="0" fontId="7" fillId="0" borderId="7" xfId="0" applyFont="1" applyBorder="1" applyAlignment="1">
      <alignment horizontal="center" vertical="center"/>
    </xf>
    <xf numFmtId="0" fontId="11" fillId="8" borderId="7" xfId="2" applyFont="1" applyFill="1" applyBorder="1" applyAlignment="1">
      <alignment horizontal="center" vertical="center" wrapText="1"/>
    </xf>
    <xf numFmtId="0" fontId="8" fillId="8" borderId="16" xfId="2" applyFont="1" applyFill="1" applyBorder="1" applyAlignment="1">
      <alignment horizontal="center" vertical="center"/>
    </xf>
    <xf numFmtId="0" fontId="8" fillId="8" borderId="18" xfId="2" applyFont="1" applyFill="1" applyBorder="1" applyAlignment="1">
      <alignment horizontal="center" vertical="center"/>
    </xf>
    <xf numFmtId="0" fontId="10" fillId="0" borderId="7" xfId="0" applyFont="1" applyBorder="1" applyAlignment="1">
      <alignment horizontal="center" vertical="center" wrapText="1"/>
    </xf>
    <xf numFmtId="0" fontId="8" fillId="8" borderId="9" xfId="2" applyFont="1" applyFill="1" applyBorder="1" applyAlignment="1">
      <alignment horizontal="center" vertical="center"/>
    </xf>
    <xf numFmtId="0" fontId="10" fillId="0" borderId="0" xfId="0" applyFont="1" applyAlignment="1">
      <alignment horizontal="center" vertical="center" wrapText="1"/>
    </xf>
    <xf numFmtId="0" fontId="18" fillId="0" borderId="3" xfId="0" applyFont="1" applyBorder="1" applyAlignment="1">
      <alignment horizontal="center" vertical="center" wrapText="1"/>
    </xf>
    <xf numFmtId="0" fontId="18" fillId="0" borderId="10" xfId="0" applyFont="1" applyBorder="1" applyAlignment="1">
      <alignment horizontal="center" vertical="center" wrapText="1"/>
    </xf>
    <xf numFmtId="0" fontId="0" fillId="0" borderId="7" xfId="0" applyBorder="1" applyAlignment="1">
      <alignment horizontal="center" vertical="center" wrapText="1"/>
    </xf>
    <xf numFmtId="0" fontId="10" fillId="0" borderId="15" xfId="0" applyFont="1" applyBorder="1" applyAlignment="1">
      <alignment horizontal="center" vertical="center" wrapText="1"/>
    </xf>
    <xf numFmtId="0" fontId="18" fillId="0" borderId="3" xfId="0" applyFont="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0" fillId="0" borderId="7" xfId="0"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horizontal="center" vertical="center" wrapText="1"/>
    </xf>
    <xf numFmtId="0" fontId="20" fillId="0" borderId="7" xfId="0" applyFont="1" applyBorder="1" applyAlignment="1">
      <alignment horizontal="center" vertical="center"/>
    </xf>
    <xf numFmtId="0" fontId="20" fillId="0" borderId="11" xfId="0" applyFont="1" applyBorder="1" applyAlignment="1">
      <alignment horizontal="center" vertical="center" wrapText="1"/>
    </xf>
    <xf numFmtId="0" fontId="10" fillId="9" borderId="8" xfId="0" applyFont="1" applyFill="1" applyBorder="1" applyAlignment="1">
      <alignment horizontal="center" vertical="center"/>
    </xf>
    <xf numFmtId="14" fontId="13" fillId="9" borderId="7" xfId="0" applyNumberFormat="1" applyFont="1" applyFill="1" applyBorder="1" applyAlignment="1">
      <alignment horizontal="center" vertical="center"/>
    </xf>
    <xf numFmtId="0" fontId="7" fillId="0" borderId="17" xfId="0" applyFont="1" applyBorder="1" applyAlignment="1">
      <alignment horizontal="center" vertical="center" wrapText="1"/>
    </xf>
    <xf numFmtId="0" fontId="0" fillId="9" borderId="7" xfId="0" applyFill="1" applyBorder="1" applyAlignment="1">
      <alignment horizontal="center" vertical="center"/>
    </xf>
    <xf numFmtId="14" fontId="0" fillId="9" borderId="7" xfId="0" applyNumberFormat="1" applyFill="1" applyBorder="1" applyAlignment="1">
      <alignment horizontal="center" vertical="center"/>
    </xf>
    <xf numFmtId="0" fontId="0" fillId="9" borderId="0" xfId="0" applyFill="1" applyAlignment="1">
      <alignment horizontal="center" vertical="center"/>
    </xf>
    <xf numFmtId="0" fontId="8" fillId="8" borderId="1" xfId="3"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0" borderId="0" xfId="0" applyFont="1" applyAlignment="1">
      <alignment horizontal="center" vertical="center" wrapText="1"/>
    </xf>
    <xf numFmtId="0" fontId="8" fillId="9" borderId="1" xfId="2" applyFont="1" applyFill="1" applyBorder="1" applyAlignment="1">
      <alignment horizontal="center" vertical="center" wrapText="1"/>
    </xf>
    <xf numFmtId="0" fontId="10" fillId="2" borderId="1" xfId="1" applyFont="1" applyBorder="1" applyAlignment="1">
      <alignment horizontal="center" vertical="center" wrapText="1"/>
    </xf>
    <xf numFmtId="0" fontId="8" fillId="2" borderId="0" xfId="1" applyFont="1" applyAlignment="1">
      <alignment horizontal="center" vertical="center" wrapText="1"/>
    </xf>
    <xf numFmtId="0" fontId="9" fillId="0" borderId="1" xfId="1" applyFont="1" applyFill="1" applyBorder="1" applyAlignment="1">
      <alignment horizontal="center" vertical="center" wrapText="1"/>
    </xf>
    <xf numFmtId="0" fontId="9" fillId="9" borderId="1" xfId="1" applyFont="1" applyFill="1" applyBorder="1" applyAlignment="1">
      <alignment horizontal="center" vertical="center" wrapText="1"/>
    </xf>
    <xf numFmtId="0" fontId="8" fillId="8" borderId="2" xfId="0" applyFont="1" applyFill="1" applyBorder="1" applyAlignment="1">
      <alignment horizontal="center" vertical="center"/>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xf>
    <xf numFmtId="0" fontId="8" fillId="9" borderId="5" xfId="1" applyFont="1" applyFill="1" applyBorder="1" applyAlignment="1">
      <alignment horizontal="center" vertical="center" wrapText="1"/>
    </xf>
    <xf numFmtId="0" fontId="8" fillId="9" borderId="6" xfId="1" applyFont="1" applyFill="1" applyBorder="1" applyAlignment="1">
      <alignment horizontal="center" vertical="center" wrapText="1"/>
    </xf>
    <xf numFmtId="0" fontId="8" fillId="9" borderId="6" xfId="2"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8" borderId="1" xfId="2" applyFont="1" applyFill="1" applyBorder="1" applyAlignment="1">
      <alignment horizontal="center" vertical="center" wrapText="1"/>
    </xf>
    <xf numFmtId="0" fontId="8" fillId="8" borderId="6" xfId="2" applyFont="1" applyFill="1" applyBorder="1" applyAlignment="1">
      <alignment horizontal="center" vertical="center" wrapText="1"/>
    </xf>
    <xf numFmtId="0" fontId="8" fillId="0" borderId="9" xfId="0" applyFont="1" applyBorder="1" applyAlignment="1">
      <alignment horizontal="center" vertical="center" wrapText="1"/>
    </xf>
    <xf numFmtId="0" fontId="8" fillId="8" borderId="9" xfId="2" applyFont="1" applyFill="1" applyBorder="1" applyAlignment="1">
      <alignment horizontal="center" vertical="center" wrapText="1"/>
    </xf>
    <xf numFmtId="0" fontId="8" fillId="0" borderId="7" xfId="0" applyFont="1" applyBorder="1" applyAlignment="1">
      <alignment horizontal="center" vertical="center" wrapText="1"/>
    </xf>
    <xf numFmtId="0" fontId="8" fillId="8" borderId="7" xfId="2" applyFont="1" applyFill="1" applyBorder="1" applyAlignment="1">
      <alignment horizontal="center" vertical="center" wrapText="1"/>
    </xf>
    <xf numFmtId="0" fontId="14" fillId="9" borderId="7"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10" borderId="10"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7" fillId="0" borderId="4" xfId="0" applyFont="1" applyBorder="1" applyAlignment="1">
      <alignment horizontal="center" vertical="center" wrapText="1"/>
    </xf>
    <xf numFmtId="0" fontId="17" fillId="0" borderId="11" xfId="0" applyFont="1" applyBorder="1" applyAlignment="1">
      <alignment horizontal="center" vertical="center" wrapText="1"/>
    </xf>
    <xf numFmtId="0" fontId="18" fillId="10" borderId="11" xfId="0" applyFont="1" applyFill="1" applyBorder="1" applyAlignment="1">
      <alignment horizontal="center" vertical="center" wrapText="1"/>
    </xf>
    <xf numFmtId="0" fontId="18" fillId="0" borderId="13" xfId="0" applyFont="1" applyBorder="1" applyAlignment="1">
      <alignment horizontal="center" vertical="center" wrapText="1"/>
    </xf>
    <xf numFmtId="0" fontId="18" fillId="10" borderId="13" xfId="0" applyFont="1" applyFill="1" applyBorder="1" applyAlignment="1">
      <alignment horizontal="center" vertical="center" wrapText="1"/>
    </xf>
    <xf numFmtId="0" fontId="18" fillId="0" borderId="13" xfId="0" applyFont="1" applyBorder="1" applyAlignment="1">
      <alignment horizontal="center" vertical="center"/>
    </xf>
    <xf numFmtId="0" fontId="18" fillId="0" borderId="12" xfId="0" applyFont="1" applyBorder="1" applyAlignment="1">
      <alignment horizontal="center" vertical="center" wrapText="1"/>
    </xf>
    <xf numFmtId="0" fontId="18" fillId="0" borderId="7" xfId="0" applyFont="1" applyBorder="1" applyAlignment="1">
      <alignment horizontal="center" vertical="center" wrapText="1"/>
    </xf>
    <xf numFmtId="0" fontId="18" fillId="10" borderId="7" xfId="0" applyFont="1" applyFill="1" applyBorder="1" applyAlignment="1">
      <alignment horizontal="center" vertical="center" wrapText="1"/>
    </xf>
    <xf numFmtId="0" fontId="18" fillId="0" borderId="8" xfId="0" applyFont="1" applyBorder="1" applyAlignment="1">
      <alignment horizontal="center" vertical="center" wrapText="1"/>
    </xf>
    <xf numFmtId="0" fontId="19" fillId="0" borderId="8" xfId="0" applyFont="1" applyBorder="1" applyAlignment="1">
      <alignment horizontal="center" vertical="center" wrapText="1"/>
    </xf>
    <xf numFmtId="0" fontId="18" fillId="0" borderId="8" xfId="0" applyFont="1" applyBorder="1" applyAlignment="1">
      <alignment horizontal="center" vertical="center"/>
    </xf>
    <xf numFmtId="0" fontId="18" fillId="10" borderId="12" xfId="0" applyFont="1" applyFill="1" applyBorder="1" applyAlignment="1">
      <alignment horizontal="center" vertical="center" wrapText="1"/>
    </xf>
    <xf numFmtId="0" fontId="19" fillId="0" borderId="7" xfId="0" applyFont="1" applyBorder="1" applyAlignment="1">
      <alignment horizontal="center" vertical="center" wrapText="1"/>
    </xf>
    <xf numFmtId="0" fontId="17" fillId="0" borderId="13" xfId="0" applyFont="1" applyBorder="1" applyAlignment="1">
      <alignment horizontal="center" vertical="center" wrapText="1"/>
    </xf>
    <xf numFmtId="0" fontId="18" fillId="10" borderId="0" xfId="0" applyFont="1" applyFill="1" applyAlignment="1">
      <alignment horizontal="center" vertical="center" wrapText="1"/>
    </xf>
    <xf numFmtId="0" fontId="17" fillId="0" borderId="12" xfId="0" applyFont="1" applyBorder="1" applyAlignment="1">
      <alignment horizontal="center" vertical="center" wrapText="1"/>
    </xf>
    <xf numFmtId="0" fontId="17" fillId="0" borderId="7" xfId="0" applyFont="1" applyBorder="1" applyAlignment="1">
      <alignment horizontal="center" vertical="center" wrapText="1"/>
    </xf>
    <xf numFmtId="0" fontId="18" fillId="10" borderId="8" xfId="0" applyFont="1" applyFill="1" applyBorder="1" applyAlignment="1">
      <alignment horizontal="center" vertical="center" wrapText="1"/>
    </xf>
    <xf numFmtId="0" fontId="18" fillId="0" borderId="14" xfId="0" applyFont="1" applyBorder="1" applyAlignment="1">
      <alignment horizontal="center" vertical="center" wrapText="1"/>
    </xf>
    <xf numFmtId="0" fontId="17" fillId="9" borderId="8" xfId="0" applyFont="1" applyFill="1" applyBorder="1" applyAlignment="1">
      <alignment horizontal="center" vertical="center"/>
    </xf>
    <xf numFmtId="0" fontId="23" fillId="9" borderId="7" xfId="0" applyFont="1" applyFill="1" applyBorder="1" applyAlignment="1">
      <alignment horizontal="center" vertical="center"/>
    </xf>
    <xf numFmtId="0" fontId="23" fillId="9" borderId="7"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0" fillId="9" borderId="14" xfId="0" applyFill="1" applyBorder="1" applyAlignment="1">
      <alignment horizontal="center" vertical="center" wrapText="1"/>
    </xf>
    <xf numFmtId="0" fontId="24" fillId="9" borderId="7" xfId="0" applyFont="1" applyFill="1" applyBorder="1" applyAlignment="1">
      <alignment horizontal="center" vertical="center" wrapText="1"/>
    </xf>
    <xf numFmtId="0" fontId="0" fillId="9" borderId="15" xfId="0" applyFill="1" applyBorder="1" applyAlignment="1">
      <alignment horizontal="center" vertical="center" wrapText="1"/>
    </xf>
    <xf numFmtId="0" fontId="0" fillId="9" borderId="14" xfId="0" applyFill="1" applyBorder="1" applyAlignment="1">
      <alignment horizontal="center" vertical="center"/>
    </xf>
    <xf numFmtId="0" fontId="0" fillId="9" borderId="15" xfId="0" applyFill="1" applyBorder="1" applyAlignment="1">
      <alignment horizontal="center" vertical="center"/>
    </xf>
  </cellXfs>
  <cellStyles count="4">
    <cellStyle name="Halb" xfId="2" builtinId="27"/>
    <cellStyle name="Hea" xfId="1" builtinId="26"/>
    <cellStyle name="Neutraalne" xfId="3" builtinId="2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Klarika Samolberg" id="{BBCED06E-23D2-4F7C-9932-619ED95992E1}" userId="Klarika Samolberg" providerId="None"/>
  <person displayName="Liisi Jürgenson" id="{C5148D28-9F1A-4F34-8028-E723F032BCF5}" userId="S::liisi.jyrgenson@sisekaitse.ee::22d1631d-f292-4750-9848-8b8a90df8dc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10" dT="2025-05-15T10:55:45.49" personId="{C5148D28-9F1A-4F34-8028-E723F032BCF5}" id="{AA4122BC-828D-4824-BAF0-52D7AA4AC243}">
    <text xml:space="preserve">Kas rida 96 ja 99 osas on tegevust sama koolitusega või milles on erinevus? </text>
  </threadedComment>
  <threadedComment ref="A13" dT="2025-05-19T08:29:41.33" personId="{BBCED06E-23D2-4F7C-9932-619ED95992E1}" id="{233D30D0-ED83-4EB2-956D-04E563367C00}">
    <text>Mis selle kollasega on, kommentaar puudub?</text>
  </threadedComment>
  <threadedComment ref="B40" dT="2025-05-13T08:40:46.74" personId="{C5148D28-9F1A-4F34-8028-E723F032BCF5}" id="{7F6CE551-7B26-4D4B-A0CA-F2939C23788E}">
    <text xml:space="preserve">EST-USAR koolitused ei kvalifitseeru
EKTAK täienduskoolituste projekti ja laiapindse riigikaitse rahastusega, kuna ei ole julgeoleku muutustest tulenevate ülesannete täitmisega seotud. 
</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59E16-DEAC-472E-BD7F-D21CC3456F6C}">
  <dimension ref="A1:T96"/>
  <sheetViews>
    <sheetView tabSelected="1" zoomScale="71" zoomScaleNormal="71" workbookViewId="0">
      <pane xSplit="2" ySplit="1" topLeftCell="N82" activePane="bottomRight" state="frozen"/>
      <selection pane="topRight"/>
      <selection pane="bottomLeft"/>
      <selection pane="bottomRight" activeCell="Q85" sqref="Q85"/>
    </sheetView>
  </sheetViews>
  <sheetFormatPr defaultColWidth="9.1796875" defaultRowHeight="14.5" x14ac:dyDescent="0.35"/>
  <cols>
    <col min="1" max="1" width="25.26953125" style="5" customWidth="1"/>
    <col min="2" max="2" width="43" style="5" customWidth="1"/>
    <col min="3" max="3" width="44.453125" style="5" customWidth="1"/>
    <col min="4" max="4" width="38.54296875" style="5" customWidth="1"/>
    <col min="5" max="5" width="16.1796875" style="5" customWidth="1"/>
    <col min="6" max="7" width="9.453125" style="5" customWidth="1"/>
    <col min="8" max="8" width="9.1796875" style="5" customWidth="1"/>
    <col min="9" max="9" width="18.453125" style="5" customWidth="1"/>
    <col min="10" max="10" width="24.7265625" style="5" customWidth="1"/>
    <col min="11" max="11" width="29.7265625" style="5" customWidth="1"/>
    <col min="12" max="12" width="16.81640625" style="5" customWidth="1"/>
    <col min="13" max="13" width="16.7265625" style="5" customWidth="1"/>
    <col min="14" max="14" width="32.7265625" style="5" customWidth="1"/>
    <col min="15" max="15" width="32.1796875" style="5" customWidth="1"/>
    <col min="16" max="16" width="23.1796875" style="5" customWidth="1"/>
    <col min="17" max="17" width="42.81640625" style="5" customWidth="1"/>
    <col min="18" max="18" width="58" style="5" customWidth="1"/>
    <col min="19" max="19" width="12.1796875" style="5" customWidth="1"/>
    <col min="20" max="20" width="36.453125" style="5" customWidth="1"/>
    <col min="21" max="16384" width="9.1796875" style="5"/>
  </cols>
  <sheetData>
    <row r="1" spans="1:20" s="7" customFormat="1" ht="43.5" customHeight="1" x14ac:dyDescent="0.35">
      <c r="A1" s="1" t="s">
        <v>0</v>
      </c>
      <c r="B1" s="1" t="s">
        <v>1</v>
      </c>
      <c r="C1" s="1" t="s">
        <v>2</v>
      </c>
      <c r="D1" s="1" t="s">
        <v>3</v>
      </c>
      <c r="E1" s="1" t="s">
        <v>4</v>
      </c>
      <c r="F1" s="1" t="s">
        <v>5</v>
      </c>
      <c r="G1" s="1" t="s">
        <v>6</v>
      </c>
      <c r="H1" s="1" t="s">
        <v>7</v>
      </c>
      <c r="I1" s="1" t="s">
        <v>8</v>
      </c>
      <c r="J1" s="1" t="s">
        <v>9</v>
      </c>
      <c r="K1" s="1" t="s">
        <v>10</v>
      </c>
      <c r="L1" s="1" t="s">
        <v>11</v>
      </c>
      <c r="M1" s="6" t="s">
        <v>12</v>
      </c>
      <c r="N1" s="6" t="s">
        <v>13</v>
      </c>
      <c r="O1" s="6" t="s">
        <v>14</v>
      </c>
      <c r="P1" s="6" t="s">
        <v>15</v>
      </c>
      <c r="Q1" s="6" t="s">
        <v>16</v>
      </c>
      <c r="R1" s="6" t="s">
        <v>17</v>
      </c>
      <c r="S1" s="6" t="s">
        <v>18</v>
      </c>
      <c r="T1" s="6" t="s">
        <v>19</v>
      </c>
    </row>
    <row r="2" spans="1:20" s="7" customFormat="1" ht="58" x14ac:dyDescent="0.35">
      <c r="A2" s="26" t="s">
        <v>20</v>
      </c>
      <c r="B2" s="26" t="s">
        <v>21</v>
      </c>
      <c r="C2" s="26" t="s">
        <v>22</v>
      </c>
      <c r="D2" s="26" t="s">
        <v>23</v>
      </c>
      <c r="E2" s="26" t="s">
        <v>24</v>
      </c>
      <c r="F2" s="26">
        <v>8</v>
      </c>
      <c r="G2" s="26">
        <v>12</v>
      </c>
      <c r="H2" s="26">
        <f t="shared" ref="H2:H6" si="0">PRODUCT(F2:G2)</f>
        <v>96</v>
      </c>
      <c r="I2" s="26" t="s">
        <v>25</v>
      </c>
      <c r="J2" s="26" t="s">
        <v>26</v>
      </c>
      <c r="K2" s="26" t="s">
        <v>27</v>
      </c>
      <c r="L2" s="26" t="s">
        <v>28</v>
      </c>
      <c r="M2" s="26" t="s">
        <v>29</v>
      </c>
      <c r="N2" s="26" t="s">
        <v>30</v>
      </c>
      <c r="O2" s="26"/>
      <c r="P2" s="26"/>
      <c r="Q2" s="26" t="s">
        <v>31</v>
      </c>
      <c r="R2" s="26"/>
      <c r="S2" s="26">
        <v>12</v>
      </c>
      <c r="T2" s="26" t="s">
        <v>32</v>
      </c>
    </row>
    <row r="3" spans="1:20" s="7" customFormat="1" ht="63.75" customHeight="1" x14ac:dyDescent="0.35">
      <c r="A3" s="26" t="s">
        <v>20</v>
      </c>
      <c r="B3" s="26" t="s">
        <v>33</v>
      </c>
      <c r="C3" s="26" t="s">
        <v>34</v>
      </c>
      <c r="D3" s="26" t="s">
        <v>23</v>
      </c>
      <c r="E3" s="26" t="s">
        <v>35</v>
      </c>
      <c r="F3" s="26">
        <v>1</v>
      </c>
      <c r="G3" s="26">
        <v>10</v>
      </c>
      <c r="H3" s="26">
        <f t="shared" si="0"/>
        <v>10</v>
      </c>
      <c r="I3" s="26" t="s">
        <v>36</v>
      </c>
      <c r="J3" s="26" t="s">
        <v>26</v>
      </c>
      <c r="K3" s="26" t="s">
        <v>37</v>
      </c>
      <c r="L3" s="26" t="s">
        <v>28</v>
      </c>
      <c r="M3" s="26" t="s">
        <v>29</v>
      </c>
      <c r="N3" s="26" t="s">
        <v>30</v>
      </c>
      <c r="O3" s="26"/>
      <c r="P3" s="26"/>
      <c r="Q3" s="33">
        <v>46053</v>
      </c>
      <c r="R3" s="26"/>
      <c r="S3" s="26">
        <v>10</v>
      </c>
      <c r="T3" s="26" t="s">
        <v>38</v>
      </c>
    </row>
    <row r="4" spans="1:20" s="7" customFormat="1" ht="29" x14ac:dyDescent="0.35">
      <c r="A4" s="26" t="s">
        <v>20</v>
      </c>
      <c r="B4" s="26" t="s">
        <v>39</v>
      </c>
      <c r="C4" s="26" t="s">
        <v>40</v>
      </c>
      <c r="D4" s="26" t="s">
        <v>23</v>
      </c>
      <c r="E4" s="26" t="s">
        <v>35</v>
      </c>
      <c r="F4" s="26">
        <v>1</v>
      </c>
      <c r="G4" s="26">
        <v>10</v>
      </c>
      <c r="H4" s="26">
        <f t="shared" si="0"/>
        <v>10</v>
      </c>
      <c r="I4" s="26" t="s">
        <v>41</v>
      </c>
      <c r="J4" s="26" t="s">
        <v>26</v>
      </c>
      <c r="K4" s="26" t="s">
        <v>42</v>
      </c>
      <c r="L4" s="26" t="s">
        <v>28</v>
      </c>
      <c r="M4" s="26" t="s">
        <v>43</v>
      </c>
      <c r="N4" s="26" t="s">
        <v>30</v>
      </c>
      <c r="O4" s="26"/>
      <c r="P4" s="26"/>
      <c r="Q4" s="33">
        <v>46270</v>
      </c>
      <c r="R4" s="26"/>
      <c r="S4" s="26">
        <v>10</v>
      </c>
      <c r="T4" s="26" t="s">
        <v>38</v>
      </c>
    </row>
    <row r="5" spans="1:20" s="7" customFormat="1" ht="63" customHeight="1" x14ac:dyDescent="0.35">
      <c r="A5" s="26" t="s">
        <v>20</v>
      </c>
      <c r="B5" s="26" t="s">
        <v>44</v>
      </c>
      <c r="C5" s="26" t="s">
        <v>45</v>
      </c>
      <c r="D5" s="26" t="s">
        <v>23</v>
      </c>
      <c r="E5" s="26" t="s">
        <v>46</v>
      </c>
      <c r="F5" s="26">
        <v>4</v>
      </c>
      <c r="G5" s="26">
        <v>10</v>
      </c>
      <c r="H5" s="26">
        <f t="shared" si="0"/>
        <v>40</v>
      </c>
      <c r="I5" s="26" t="s">
        <v>47</v>
      </c>
      <c r="J5" s="26" t="s">
        <v>26</v>
      </c>
      <c r="K5" s="26" t="s">
        <v>48</v>
      </c>
      <c r="L5" s="26" t="s">
        <v>28</v>
      </c>
      <c r="M5" s="26" t="s">
        <v>29</v>
      </c>
      <c r="N5" s="26" t="s">
        <v>30</v>
      </c>
      <c r="O5" s="26"/>
      <c r="P5" s="26"/>
      <c r="Q5" s="26" t="s">
        <v>49</v>
      </c>
      <c r="R5" s="26"/>
      <c r="S5" s="26">
        <v>10</v>
      </c>
      <c r="T5" s="26" t="s">
        <v>50</v>
      </c>
    </row>
    <row r="6" spans="1:20" s="7" customFormat="1" ht="63" customHeight="1" x14ac:dyDescent="0.35">
      <c r="A6" s="26" t="s">
        <v>20</v>
      </c>
      <c r="B6" s="26" t="s">
        <v>51</v>
      </c>
      <c r="C6" s="26" t="s">
        <v>52</v>
      </c>
      <c r="D6" s="26" t="s">
        <v>23</v>
      </c>
      <c r="E6" s="26" t="s">
        <v>46</v>
      </c>
      <c r="F6" s="26">
        <v>4</v>
      </c>
      <c r="G6" s="26">
        <v>10</v>
      </c>
      <c r="H6" s="26">
        <f t="shared" si="0"/>
        <v>40</v>
      </c>
      <c r="I6" s="26" t="s">
        <v>47</v>
      </c>
      <c r="J6" s="26" t="s">
        <v>26</v>
      </c>
      <c r="K6" s="26" t="s">
        <v>53</v>
      </c>
      <c r="L6" s="26" t="s">
        <v>28</v>
      </c>
      <c r="M6" s="26" t="s">
        <v>54</v>
      </c>
      <c r="N6" s="26" t="s">
        <v>30</v>
      </c>
      <c r="O6" s="26"/>
      <c r="P6" s="26"/>
      <c r="Q6" s="26" t="s">
        <v>55</v>
      </c>
      <c r="R6" s="26"/>
      <c r="S6" s="26">
        <v>10</v>
      </c>
      <c r="T6" s="26" t="s">
        <v>50</v>
      </c>
    </row>
    <row r="7" spans="1:20" s="7" customFormat="1" ht="85.5" customHeight="1" x14ac:dyDescent="0.35">
      <c r="A7" s="13" t="s">
        <v>20</v>
      </c>
      <c r="B7" s="13" t="s">
        <v>56</v>
      </c>
      <c r="C7" s="16" t="s">
        <v>57</v>
      </c>
      <c r="D7" s="16" t="s">
        <v>58</v>
      </c>
      <c r="E7" s="13">
        <v>10</v>
      </c>
      <c r="F7" s="13">
        <v>2</v>
      </c>
      <c r="G7" s="13">
        <v>10</v>
      </c>
      <c r="H7" s="13">
        <v>10</v>
      </c>
      <c r="I7" s="13" t="s">
        <v>59</v>
      </c>
      <c r="J7" s="13" t="s">
        <v>60</v>
      </c>
      <c r="K7" s="16" t="s">
        <v>61</v>
      </c>
      <c r="L7" s="13" t="s">
        <v>62</v>
      </c>
      <c r="M7" s="13" t="s">
        <v>29</v>
      </c>
      <c r="N7" s="13"/>
      <c r="O7" s="13" t="s">
        <v>63</v>
      </c>
      <c r="P7" s="13">
        <v>8194</v>
      </c>
      <c r="Q7" s="17" t="s">
        <v>64</v>
      </c>
      <c r="R7" s="34" t="s">
        <v>65</v>
      </c>
      <c r="S7" s="13">
        <v>10</v>
      </c>
      <c r="T7" s="13" t="s">
        <v>66</v>
      </c>
    </row>
    <row r="8" spans="1:20" s="7" customFormat="1" ht="69" customHeight="1" x14ac:dyDescent="0.35">
      <c r="A8" s="16" t="s">
        <v>20</v>
      </c>
      <c r="B8" s="16" t="s">
        <v>67</v>
      </c>
      <c r="C8" s="16" t="s">
        <v>68</v>
      </c>
      <c r="D8" s="16" t="s">
        <v>69</v>
      </c>
      <c r="E8" s="16">
        <v>10</v>
      </c>
      <c r="F8" s="16">
        <v>1</v>
      </c>
      <c r="G8" s="16">
        <v>10</v>
      </c>
      <c r="H8" s="13">
        <v>10</v>
      </c>
      <c r="I8" s="16" t="s">
        <v>70</v>
      </c>
      <c r="J8" s="16" t="s">
        <v>60</v>
      </c>
      <c r="K8" s="16" t="s">
        <v>71</v>
      </c>
      <c r="L8" s="16" t="s">
        <v>28</v>
      </c>
      <c r="M8" s="16" t="s">
        <v>29</v>
      </c>
      <c r="N8" s="16"/>
      <c r="O8" s="16" t="s">
        <v>72</v>
      </c>
      <c r="P8" s="16" t="s">
        <v>72</v>
      </c>
      <c r="Q8" s="16" t="s">
        <v>73</v>
      </c>
      <c r="R8" s="34" t="s">
        <v>65</v>
      </c>
      <c r="S8" s="35">
        <v>10</v>
      </c>
      <c r="T8" s="16" t="s">
        <v>74</v>
      </c>
    </row>
    <row r="9" spans="1:20" s="7" customFormat="1" ht="156.75" customHeight="1" x14ac:dyDescent="0.35">
      <c r="A9" s="16" t="s">
        <v>20</v>
      </c>
      <c r="B9" s="16" t="s">
        <v>75</v>
      </c>
      <c r="C9" s="16" t="s">
        <v>76</v>
      </c>
      <c r="D9" s="16" t="s">
        <v>77</v>
      </c>
      <c r="E9" s="16">
        <v>10</v>
      </c>
      <c r="F9" s="16">
        <v>1</v>
      </c>
      <c r="G9" s="16">
        <v>10</v>
      </c>
      <c r="H9" s="13">
        <v>10</v>
      </c>
      <c r="I9" s="16" t="s">
        <v>78</v>
      </c>
      <c r="J9" s="16" t="s">
        <v>60</v>
      </c>
      <c r="K9" s="16" t="s">
        <v>79</v>
      </c>
      <c r="L9" s="16"/>
      <c r="M9" s="16" t="s">
        <v>29</v>
      </c>
      <c r="N9" s="16"/>
      <c r="O9" s="16" t="s">
        <v>80</v>
      </c>
      <c r="P9" s="16" t="s">
        <v>80</v>
      </c>
      <c r="Q9" s="18">
        <v>46296</v>
      </c>
      <c r="R9" s="34" t="s">
        <v>65</v>
      </c>
      <c r="S9" s="16">
        <v>10</v>
      </c>
      <c r="T9" s="16" t="s">
        <v>81</v>
      </c>
    </row>
    <row r="10" spans="1:20" s="7" customFormat="1" ht="87.75" customHeight="1" x14ac:dyDescent="0.35">
      <c r="A10" s="20" t="s">
        <v>20</v>
      </c>
      <c r="B10" s="82" t="s">
        <v>82</v>
      </c>
      <c r="C10" s="20" t="s">
        <v>83</v>
      </c>
      <c r="D10" s="20" t="s">
        <v>84</v>
      </c>
      <c r="E10" s="20">
        <v>11</v>
      </c>
      <c r="F10" s="20"/>
      <c r="G10" s="20">
        <v>11</v>
      </c>
      <c r="H10" s="20">
        <v>11</v>
      </c>
      <c r="I10" s="20" t="s">
        <v>85</v>
      </c>
      <c r="J10" s="20" t="s">
        <v>60</v>
      </c>
      <c r="K10" s="20" t="s">
        <v>86</v>
      </c>
      <c r="L10" s="20"/>
      <c r="M10" s="20" t="s">
        <v>29</v>
      </c>
      <c r="N10" s="20"/>
      <c r="O10" s="20" t="s">
        <v>87</v>
      </c>
      <c r="P10" s="20" t="s">
        <v>87</v>
      </c>
      <c r="Q10" s="32">
        <v>46235</v>
      </c>
      <c r="R10" s="34" t="s">
        <v>65</v>
      </c>
      <c r="S10" s="20">
        <v>11</v>
      </c>
      <c r="T10" s="20" t="s">
        <v>88</v>
      </c>
    </row>
    <row r="11" spans="1:20" s="7" customFormat="1" ht="54" customHeight="1" x14ac:dyDescent="0.35">
      <c r="A11" s="16" t="s">
        <v>20</v>
      </c>
      <c r="B11" s="83" t="s">
        <v>89</v>
      </c>
      <c r="C11" s="16" t="s">
        <v>90</v>
      </c>
      <c r="D11" s="16" t="s">
        <v>91</v>
      </c>
      <c r="E11" s="16">
        <v>1</v>
      </c>
      <c r="F11" s="16"/>
      <c r="G11" s="16">
        <v>1</v>
      </c>
      <c r="H11" s="16">
        <v>1</v>
      </c>
      <c r="I11" s="16" t="s">
        <v>92</v>
      </c>
      <c r="J11" s="16" t="s">
        <v>60</v>
      </c>
      <c r="K11" s="16" t="s">
        <v>93</v>
      </c>
      <c r="L11" s="16"/>
      <c r="M11" s="16" t="s">
        <v>29</v>
      </c>
      <c r="N11" s="16"/>
      <c r="O11" s="16" t="s">
        <v>94</v>
      </c>
      <c r="P11" s="16" t="s">
        <v>94</v>
      </c>
      <c r="Q11" s="16" t="s">
        <v>95</v>
      </c>
      <c r="R11" s="16" t="s">
        <v>96</v>
      </c>
      <c r="S11" s="16">
        <v>1</v>
      </c>
      <c r="T11" s="16" t="s">
        <v>97</v>
      </c>
    </row>
    <row r="12" spans="1:20" s="7" customFormat="1" ht="56.25" customHeight="1" x14ac:dyDescent="0.35">
      <c r="A12" s="16" t="s">
        <v>20</v>
      </c>
      <c r="B12" s="16" t="s">
        <v>98</v>
      </c>
      <c r="C12" s="84" t="s">
        <v>99</v>
      </c>
      <c r="D12" s="16" t="s">
        <v>100</v>
      </c>
      <c r="E12" s="16">
        <v>8</v>
      </c>
      <c r="F12" s="16"/>
      <c r="G12" s="16">
        <v>8</v>
      </c>
      <c r="H12" s="16">
        <v>8</v>
      </c>
      <c r="I12" s="16" t="s">
        <v>101</v>
      </c>
      <c r="J12" s="16" t="s">
        <v>60</v>
      </c>
      <c r="K12" s="16" t="s">
        <v>102</v>
      </c>
      <c r="L12" s="16"/>
      <c r="M12" s="16" t="s">
        <v>54</v>
      </c>
      <c r="N12" s="13"/>
      <c r="O12" s="13" t="s">
        <v>103</v>
      </c>
      <c r="P12" s="13" t="s">
        <v>103</v>
      </c>
      <c r="Q12" s="17">
        <v>46113</v>
      </c>
      <c r="R12" s="34" t="s">
        <v>65</v>
      </c>
      <c r="S12" s="16">
        <v>8</v>
      </c>
      <c r="T12" s="13" t="s">
        <v>104</v>
      </c>
    </row>
    <row r="13" spans="1:20" s="7" customFormat="1" ht="88.5" customHeight="1" x14ac:dyDescent="0.35">
      <c r="A13" s="21" t="s">
        <v>20</v>
      </c>
      <c r="B13" s="21" t="s">
        <v>105</v>
      </c>
      <c r="C13" s="21" t="s">
        <v>106</v>
      </c>
      <c r="D13" s="21" t="s">
        <v>23</v>
      </c>
      <c r="E13" s="21" t="s">
        <v>35</v>
      </c>
      <c r="F13" s="21">
        <v>1</v>
      </c>
      <c r="G13" s="21">
        <v>10</v>
      </c>
      <c r="H13" s="21">
        <f t="shared" ref="H13:H62" si="1">PRODUCT(F13:G13)</f>
        <v>10</v>
      </c>
      <c r="I13" s="21" t="s">
        <v>41</v>
      </c>
      <c r="J13" s="21" t="s">
        <v>26</v>
      </c>
      <c r="K13" s="21" t="s">
        <v>107</v>
      </c>
      <c r="L13" s="21"/>
      <c r="M13" s="21" t="s">
        <v>54</v>
      </c>
      <c r="N13" s="36" t="s">
        <v>30</v>
      </c>
      <c r="O13" s="21"/>
      <c r="P13" s="21"/>
      <c r="Q13" s="21" t="s">
        <v>108</v>
      </c>
      <c r="R13" s="21"/>
      <c r="S13" s="21">
        <v>10</v>
      </c>
      <c r="T13" s="21" t="s">
        <v>38</v>
      </c>
    </row>
    <row r="14" spans="1:20" s="7" customFormat="1" ht="29" x14ac:dyDescent="0.35">
      <c r="A14" s="26" t="s">
        <v>109</v>
      </c>
      <c r="B14" s="26" t="s">
        <v>110</v>
      </c>
      <c r="C14" s="26" t="s">
        <v>111</v>
      </c>
      <c r="D14" s="26" t="s">
        <v>112</v>
      </c>
      <c r="E14" s="26">
        <v>20</v>
      </c>
      <c r="F14" s="28">
        <v>1</v>
      </c>
      <c r="G14" s="28">
        <v>20</v>
      </c>
      <c r="H14" s="28">
        <f t="shared" si="1"/>
        <v>20</v>
      </c>
      <c r="I14" s="28" t="s">
        <v>113</v>
      </c>
      <c r="J14" s="28" t="s">
        <v>26</v>
      </c>
      <c r="K14" s="28" t="s">
        <v>114</v>
      </c>
      <c r="L14" s="28"/>
      <c r="M14" s="37" t="s">
        <v>29</v>
      </c>
      <c r="N14" s="36" t="s">
        <v>30</v>
      </c>
      <c r="O14" s="22"/>
      <c r="P14" s="23"/>
      <c r="Q14" s="103" t="s">
        <v>115</v>
      </c>
      <c r="R14" s="23"/>
      <c r="S14" s="23">
        <v>20</v>
      </c>
      <c r="T14" s="23" t="s">
        <v>116</v>
      </c>
    </row>
    <row r="15" spans="1:20" s="7" customFormat="1" ht="43.5" x14ac:dyDescent="0.35">
      <c r="A15" s="85" t="s">
        <v>109</v>
      </c>
      <c r="B15" s="85" t="s">
        <v>117</v>
      </c>
      <c r="C15" s="85" t="s">
        <v>118</v>
      </c>
      <c r="D15" s="85" t="s">
        <v>119</v>
      </c>
      <c r="E15" s="85">
        <v>40</v>
      </c>
      <c r="F15" s="85">
        <v>1</v>
      </c>
      <c r="G15" s="85">
        <v>40</v>
      </c>
      <c r="H15" s="85">
        <f t="shared" si="1"/>
        <v>40</v>
      </c>
      <c r="I15" s="85" t="s">
        <v>113</v>
      </c>
      <c r="J15" s="85" t="s">
        <v>26</v>
      </c>
      <c r="K15" s="24"/>
      <c r="L15" s="24"/>
      <c r="M15" s="24" t="s">
        <v>29</v>
      </c>
      <c r="N15" s="36" t="s">
        <v>30</v>
      </c>
      <c r="O15" s="24"/>
      <c r="P15" s="24"/>
      <c r="Q15" s="24" t="s">
        <v>120</v>
      </c>
      <c r="R15" s="24"/>
      <c r="S15" s="24">
        <v>10</v>
      </c>
      <c r="T15" s="24" t="s">
        <v>121</v>
      </c>
    </row>
    <row r="16" spans="1:20" s="7" customFormat="1" ht="58" x14ac:dyDescent="0.35">
      <c r="A16" s="21" t="s">
        <v>109</v>
      </c>
      <c r="B16" s="21" t="s">
        <v>122</v>
      </c>
      <c r="C16" s="21" t="s">
        <v>123</v>
      </c>
      <c r="D16" s="21" t="s">
        <v>119</v>
      </c>
      <c r="E16" s="21" t="s">
        <v>124</v>
      </c>
      <c r="F16" s="21">
        <v>2</v>
      </c>
      <c r="G16" s="21">
        <v>20</v>
      </c>
      <c r="H16" s="21">
        <f t="shared" si="1"/>
        <v>40</v>
      </c>
      <c r="I16" s="21" t="s">
        <v>113</v>
      </c>
      <c r="J16" s="21" t="s">
        <v>26</v>
      </c>
      <c r="K16" s="21" t="s">
        <v>125</v>
      </c>
      <c r="L16" s="21" t="s">
        <v>126</v>
      </c>
      <c r="M16" s="21" t="s">
        <v>54</v>
      </c>
      <c r="N16" s="36" t="s">
        <v>30</v>
      </c>
      <c r="O16" s="25"/>
      <c r="P16" s="25"/>
      <c r="Q16" s="25"/>
      <c r="R16" s="25"/>
      <c r="S16" s="25">
        <v>20</v>
      </c>
      <c r="T16" s="25" t="s">
        <v>127</v>
      </c>
    </row>
    <row r="17" spans="1:20" s="7" customFormat="1" ht="58" x14ac:dyDescent="0.35">
      <c r="A17" s="85" t="s">
        <v>109</v>
      </c>
      <c r="B17" s="85" t="s">
        <v>128</v>
      </c>
      <c r="C17" s="85" t="s">
        <v>129</v>
      </c>
      <c r="D17" s="85" t="s">
        <v>119</v>
      </c>
      <c r="E17" s="85" t="s">
        <v>130</v>
      </c>
      <c r="F17" s="85">
        <v>2</v>
      </c>
      <c r="G17" s="85">
        <v>20</v>
      </c>
      <c r="H17" s="85">
        <f t="shared" si="1"/>
        <v>40</v>
      </c>
      <c r="I17" s="85"/>
      <c r="J17" s="85" t="s">
        <v>26</v>
      </c>
      <c r="K17" s="24" t="s">
        <v>131</v>
      </c>
      <c r="L17" s="24"/>
      <c r="M17" s="24" t="s">
        <v>54</v>
      </c>
      <c r="N17" s="36" t="s">
        <v>30</v>
      </c>
      <c r="O17" s="24"/>
      <c r="P17" s="24"/>
      <c r="Q17" s="24" t="s">
        <v>132</v>
      </c>
      <c r="R17" s="24"/>
      <c r="S17" s="24">
        <v>20</v>
      </c>
      <c r="T17" s="24" t="s">
        <v>121</v>
      </c>
    </row>
    <row r="18" spans="1:20" s="7" customFormat="1" ht="43.5" x14ac:dyDescent="0.35">
      <c r="A18" s="85" t="s">
        <v>109</v>
      </c>
      <c r="B18" s="85" t="s">
        <v>133</v>
      </c>
      <c r="C18" s="85" t="s">
        <v>134</v>
      </c>
      <c r="D18" s="85" t="s">
        <v>135</v>
      </c>
      <c r="E18" s="85" t="s">
        <v>130</v>
      </c>
      <c r="F18" s="85">
        <v>2</v>
      </c>
      <c r="G18" s="85">
        <v>20</v>
      </c>
      <c r="H18" s="85">
        <f t="shared" si="1"/>
        <v>40</v>
      </c>
      <c r="I18" s="85"/>
      <c r="J18" s="85" t="s">
        <v>26</v>
      </c>
      <c r="K18" s="24"/>
      <c r="L18" s="24"/>
      <c r="M18" s="24" t="s">
        <v>54</v>
      </c>
      <c r="N18" s="36" t="s">
        <v>30</v>
      </c>
      <c r="O18" s="24"/>
      <c r="P18" s="24"/>
      <c r="Q18" s="24" t="s">
        <v>136</v>
      </c>
      <c r="R18" s="24"/>
      <c r="S18" s="24">
        <v>20</v>
      </c>
      <c r="T18" s="24" t="s">
        <v>121</v>
      </c>
    </row>
    <row r="19" spans="1:20" s="7" customFormat="1" ht="58" x14ac:dyDescent="0.35">
      <c r="A19" s="26" t="s">
        <v>137</v>
      </c>
      <c r="B19" s="26" t="s">
        <v>138</v>
      </c>
      <c r="C19" s="26" t="s">
        <v>139</v>
      </c>
      <c r="D19" s="26" t="s">
        <v>140</v>
      </c>
      <c r="E19" s="86">
        <v>30</v>
      </c>
      <c r="F19" s="28">
        <v>1</v>
      </c>
      <c r="G19" s="28">
        <v>30</v>
      </c>
      <c r="H19" s="28">
        <f t="shared" si="1"/>
        <v>30</v>
      </c>
      <c r="I19" s="28" t="s">
        <v>141</v>
      </c>
      <c r="J19" s="28" t="s">
        <v>26</v>
      </c>
      <c r="K19" s="28" t="s">
        <v>142</v>
      </c>
      <c r="L19" s="28"/>
      <c r="M19" s="28" t="s">
        <v>143</v>
      </c>
      <c r="N19" s="36" t="s">
        <v>30</v>
      </c>
      <c r="O19" s="23"/>
      <c r="P19" s="23"/>
      <c r="Q19" s="23"/>
      <c r="R19" s="23"/>
      <c r="S19" s="23"/>
      <c r="T19" s="23" t="s">
        <v>144</v>
      </c>
    </row>
    <row r="20" spans="1:20" s="7" customFormat="1" ht="58" x14ac:dyDescent="0.35">
      <c r="A20" s="26" t="s">
        <v>137</v>
      </c>
      <c r="B20" s="26" t="s">
        <v>145</v>
      </c>
      <c r="C20" s="26" t="s">
        <v>146</v>
      </c>
      <c r="D20" s="26" t="s">
        <v>140</v>
      </c>
      <c r="E20" s="26">
        <v>20</v>
      </c>
      <c r="F20" s="26">
        <v>1</v>
      </c>
      <c r="G20" s="26">
        <v>20</v>
      </c>
      <c r="H20" s="26">
        <f t="shared" si="1"/>
        <v>20</v>
      </c>
      <c r="I20" s="26" t="s">
        <v>141</v>
      </c>
      <c r="J20" s="26" t="s">
        <v>26</v>
      </c>
      <c r="K20" s="26" t="s">
        <v>147</v>
      </c>
      <c r="L20" s="26"/>
      <c r="M20" s="26" t="s">
        <v>143</v>
      </c>
      <c r="N20" s="36" t="s">
        <v>30</v>
      </c>
      <c r="O20" s="19"/>
      <c r="P20" s="19"/>
      <c r="Q20" s="19" t="s">
        <v>148</v>
      </c>
      <c r="R20" s="19"/>
      <c r="S20" s="19">
        <v>20</v>
      </c>
      <c r="T20" s="19" t="s">
        <v>149</v>
      </c>
    </row>
    <row r="21" spans="1:20" s="7" customFormat="1" ht="29" x14ac:dyDescent="0.35">
      <c r="A21" s="26" t="s">
        <v>150</v>
      </c>
      <c r="B21" s="26" t="s">
        <v>151</v>
      </c>
      <c r="C21" s="26" t="s">
        <v>152</v>
      </c>
      <c r="D21" s="26" t="s">
        <v>153</v>
      </c>
      <c r="E21" s="26" t="s">
        <v>154</v>
      </c>
      <c r="F21" s="26"/>
      <c r="G21" s="26">
        <v>40</v>
      </c>
      <c r="H21" s="26">
        <f t="shared" si="1"/>
        <v>40</v>
      </c>
      <c r="I21" s="26" t="s">
        <v>141</v>
      </c>
      <c r="J21" s="26" t="s">
        <v>26</v>
      </c>
      <c r="K21" s="19"/>
      <c r="L21" s="19"/>
      <c r="M21" s="19" t="s">
        <v>29</v>
      </c>
      <c r="N21" s="36" t="s">
        <v>30</v>
      </c>
      <c r="O21" s="19"/>
      <c r="P21" s="19"/>
      <c r="Q21" s="19" t="s">
        <v>155</v>
      </c>
      <c r="R21" s="19"/>
      <c r="S21" s="19">
        <v>8</v>
      </c>
      <c r="T21" s="19" t="s">
        <v>156</v>
      </c>
    </row>
    <row r="22" spans="1:20" s="7" customFormat="1" ht="101.5" x14ac:dyDescent="0.35">
      <c r="A22" s="26" t="s">
        <v>150</v>
      </c>
      <c r="B22" s="26" t="s">
        <v>157</v>
      </c>
      <c r="C22" s="26" t="s">
        <v>158</v>
      </c>
      <c r="D22" s="26" t="s">
        <v>159</v>
      </c>
      <c r="E22" s="26">
        <v>40</v>
      </c>
      <c r="F22" s="26">
        <v>2</v>
      </c>
      <c r="G22" s="26">
        <v>20</v>
      </c>
      <c r="H22" s="26">
        <f t="shared" si="1"/>
        <v>40</v>
      </c>
      <c r="I22" s="26" t="s">
        <v>160</v>
      </c>
      <c r="J22" s="26" t="s">
        <v>26</v>
      </c>
      <c r="K22" s="19"/>
      <c r="L22" s="19"/>
      <c r="M22" s="19" t="s">
        <v>29</v>
      </c>
      <c r="N22" s="36" t="s">
        <v>30</v>
      </c>
      <c r="O22" s="19"/>
      <c r="P22" s="19"/>
      <c r="Q22" s="19" t="s">
        <v>161</v>
      </c>
      <c r="R22" s="19"/>
      <c r="S22" s="19">
        <v>20</v>
      </c>
      <c r="T22" s="19" t="s">
        <v>121</v>
      </c>
    </row>
    <row r="23" spans="1:20" s="7" customFormat="1" ht="87" x14ac:dyDescent="0.35">
      <c r="A23" s="26" t="s">
        <v>150</v>
      </c>
      <c r="B23" s="26" t="s">
        <v>162</v>
      </c>
      <c r="C23" s="26" t="s">
        <v>163</v>
      </c>
      <c r="D23" s="26" t="s">
        <v>164</v>
      </c>
      <c r="E23" s="26">
        <v>40</v>
      </c>
      <c r="F23" s="26">
        <v>2</v>
      </c>
      <c r="G23" s="26">
        <v>20</v>
      </c>
      <c r="H23" s="26">
        <f t="shared" si="1"/>
        <v>40</v>
      </c>
      <c r="I23" s="26" t="s">
        <v>165</v>
      </c>
      <c r="J23" s="26" t="s">
        <v>26</v>
      </c>
      <c r="K23" s="19"/>
      <c r="L23" s="19"/>
      <c r="M23" s="19"/>
      <c r="N23" s="36" t="s">
        <v>30</v>
      </c>
      <c r="O23" s="19"/>
      <c r="P23" s="19"/>
      <c r="Q23" s="19" t="s">
        <v>166</v>
      </c>
      <c r="R23" s="19"/>
      <c r="S23" s="19">
        <v>20</v>
      </c>
      <c r="T23" s="19" t="s">
        <v>121</v>
      </c>
    </row>
    <row r="24" spans="1:20" s="7" customFormat="1" ht="58" x14ac:dyDescent="0.35">
      <c r="A24" s="26" t="s">
        <v>167</v>
      </c>
      <c r="B24" s="28" t="s">
        <v>168</v>
      </c>
      <c r="C24" s="26" t="s">
        <v>169</v>
      </c>
      <c r="D24" s="26" t="s">
        <v>170</v>
      </c>
      <c r="E24" s="26" t="s">
        <v>171</v>
      </c>
      <c r="F24" s="26">
        <v>6</v>
      </c>
      <c r="G24" s="26">
        <v>20</v>
      </c>
      <c r="H24" s="26">
        <f t="shared" si="1"/>
        <v>120</v>
      </c>
      <c r="I24" s="26"/>
      <c r="J24" s="26" t="s">
        <v>26</v>
      </c>
      <c r="K24" s="19" t="s">
        <v>172</v>
      </c>
      <c r="L24" s="19"/>
      <c r="M24" s="19" t="s">
        <v>54</v>
      </c>
      <c r="N24" s="36" t="s">
        <v>30</v>
      </c>
      <c r="O24" s="19"/>
      <c r="P24" s="19"/>
      <c r="Q24" s="19" t="s">
        <v>173</v>
      </c>
      <c r="R24" s="26" t="s">
        <v>174</v>
      </c>
      <c r="S24" s="19">
        <v>20</v>
      </c>
      <c r="T24" s="19" t="s">
        <v>175</v>
      </c>
    </row>
    <row r="25" spans="1:20" s="7" customFormat="1" ht="43.5" x14ac:dyDescent="0.35">
      <c r="A25" s="26" t="s">
        <v>167</v>
      </c>
      <c r="B25" s="28" t="s">
        <v>176</v>
      </c>
      <c r="C25" s="26" t="s">
        <v>177</v>
      </c>
      <c r="D25" s="26" t="s">
        <v>178</v>
      </c>
      <c r="E25" s="26" t="s">
        <v>179</v>
      </c>
      <c r="F25" s="26">
        <v>4</v>
      </c>
      <c r="G25" s="26">
        <v>25</v>
      </c>
      <c r="H25" s="26">
        <f t="shared" si="1"/>
        <v>100</v>
      </c>
      <c r="I25" s="26" t="s">
        <v>180</v>
      </c>
      <c r="J25" s="26" t="s">
        <v>26</v>
      </c>
      <c r="K25" s="26" t="s">
        <v>181</v>
      </c>
      <c r="L25" s="26"/>
      <c r="M25" s="26" t="s">
        <v>54</v>
      </c>
      <c r="N25" s="36" t="s">
        <v>30</v>
      </c>
      <c r="O25" s="26"/>
      <c r="P25" s="26"/>
      <c r="Q25" s="26" t="s">
        <v>182</v>
      </c>
      <c r="R25" s="26"/>
      <c r="S25" s="26">
        <v>25</v>
      </c>
      <c r="T25" s="26" t="s">
        <v>50</v>
      </c>
    </row>
    <row r="26" spans="1:20" s="7" customFormat="1" ht="116" x14ac:dyDescent="0.35">
      <c r="A26" s="26" t="s">
        <v>167</v>
      </c>
      <c r="B26" s="28" t="s">
        <v>183</v>
      </c>
      <c r="C26" s="26" t="s">
        <v>184</v>
      </c>
      <c r="D26" s="26" t="s">
        <v>185</v>
      </c>
      <c r="E26" s="26" t="s">
        <v>186</v>
      </c>
      <c r="F26" s="26"/>
      <c r="G26" s="26">
        <v>90</v>
      </c>
      <c r="H26" s="26">
        <f t="shared" si="1"/>
        <v>90</v>
      </c>
      <c r="I26" s="26" t="s">
        <v>36</v>
      </c>
      <c r="J26" s="26" t="s">
        <v>26</v>
      </c>
      <c r="K26" s="26" t="s">
        <v>187</v>
      </c>
      <c r="L26" s="26"/>
      <c r="M26" s="26" t="s">
        <v>43</v>
      </c>
      <c r="N26" s="36" t="s">
        <v>30</v>
      </c>
      <c r="O26" s="26"/>
      <c r="P26" s="26"/>
      <c r="Q26" s="26" t="s">
        <v>188</v>
      </c>
      <c r="R26" s="26" t="s">
        <v>189</v>
      </c>
      <c r="S26" s="26">
        <v>20</v>
      </c>
      <c r="T26" s="26" t="s">
        <v>190</v>
      </c>
    </row>
    <row r="27" spans="1:20" s="7" customFormat="1" ht="43.5" x14ac:dyDescent="0.35">
      <c r="A27" s="26" t="s">
        <v>167</v>
      </c>
      <c r="B27" s="26" t="s">
        <v>191</v>
      </c>
      <c r="C27" s="87" t="s">
        <v>192</v>
      </c>
      <c r="D27" s="26" t="s">
        <v>193</v>
      </c>
      <c r="E27" s="26">
        <v>89</v>
      </c>
      <c r="F27" s="26"/>
      <c r="G27" s="26">
        <v>89</v>
      </c>
      <c r="H27" s="26">
        <f t="shared" si="1"/>
        <v>89</v>
      </c>
      <c r="I27" s="26" t="s">
        <v>41</v>
      </c>
      <c r="J27" s="26" t="s">
        <v>26</v>
      </c>
      <c r="K27" s="26" t="s">
        <v>194</v>
      </c>
      <c r="L27" s="26"/>
      <c r="M27" s="26" t="s">
        <v>54</v>
      </c>
      <c r="N27" s="36" t="s">
        <v>30</v>
      </c>
      <c r="O27" s="26"/>
      <c r="P27" s="26"/>
      <c r="Q27" s="26" t="s">
        <v>195</v>
      </c>
      <c r="R27" s="26"/>
      <c r="S27" s="26">
        <v>30</v>
      </c>
      <c r="T27" s="26" t="s">
        <v>196</v>
      </c>
    </row>
    <row r="28" spans="1:20" s="7" customFormat="1" ht="29" x14ac:dyDescent="0.35">
      <c r="A28" s="26" t="s">
        <v>167</v>
      </c>
      <c r="B28" s="26" t="s">
        <v>197</v>
      </c>
      <c r="C28" s="26" t="s">
        <v>198</v>
      </c>
      <c r="D28" s="26" t="s">
        <v>199</v>
      </c>
      <c r="E28" s="26">
        <v>79</v>
      </c>
      <c r="F28" s="26"/>
      <c r="G28" s="26">
        <v>79</v>
      </c>
      <c r="H28" s="26">
        <f t="shared" si="1"/>
        <v>79</v>
      </c>
      <c r="I28" s="26" t="s">
        <v>41</v>
      </c>
      <c r="J28" s="26" t="s">
        <v>26</v>
      </c>
      <c r="K28" s="26" t="s">
        <v>200</v>
      </c>
      <c r="L28" s="26"/>
      <c r="M28" s="26" t="s">
        <v>54</v>
      </c>
      <c r="N28" s="36" t="s">
        <v>30</v>
      </c>
      <c r="O28" s="26"/>
      <c r="P28" s="26"/>
      <c r="Q28" s="26" t="s">
        <v>201</v>
      </c>
      <c r="R28" s="26"/>
      <c r="S28" s="26">
        <v>20</v>
      </c>
      <c r="T28" s="26" t="s">
        <v>50</v>
      </c>
    </row>
    <row r="29" spans="1:20" s="9" customFormat="1" ht="99" customHeight="1" x14ac:dyDescent="0.35">
      <c r="A29" s="49" t="s">
        <v>167</v>
      </c>
      <c r="B29" s="49" t="s">
        <v>202</v>
      </c>
      <c r="C29" s="49" t="s">
        <v>203</v>
      </c>
      <c r="D29" s="49" t="s">
        <v>204</v>
      </c>
      <c r="E29" s="49" t="s">
        <v>205</v>
      </c>
      <c r="F29" s="49">
        <v>3</v>
      </c>
      <c r="G29" s="49">
        <v>25</v>
      </c>
      <c r="H29" s="49">
        <f t="shared" si="1"/>
        <v>75</v>
      </c>
      <c r="I29" s="49" t="s">
        <v>206</v>
      </c>
      <c r="J29" s="49" t="s">
        <v>60</v>
      </c>
      <c r="K29" s="49" t="s">
        <v>207</v>
      </c>
      <c r="L29" s="49"/>
      <c r="M29" s="49" t="s">
        <v>29</v>
      </c>
      <c r="N29" s="49"/>
      <c r="O29" s="49" t="s">
        <v>208</v>
      </c>
      <c r="P29" s="49" t="s">
        <v>209</v>
      </c>
      <c r="Q29" s="49" t="s">
        <v>210</v>
      </c>
      <c r="R29" s="49" t="s">
        <v>96</v>
      </c>
      <c r="S29" s="49" t="s">
        <v>211</v>
      </c>
      <c r="T29" s="49" t="s">
        <v>212</v>
      </c>
    </row>
    <row r="30" spans="1:20" s="9" customFormat="1" ht="99" customHeight="1" x14ac:dyDescent="0.35">
      <c r="A30" s="27" t="s">
        <v>167</v>
      </c>
      <c r="B30" s="49" t="s">
        <v>213</v>
      </c>
      <c r="C30" s="27"/>
      <c r="D30" s="27" t="s">
        <v>214</v>
      </c>
      <c r="E30" s="88" t="s">
        <v>215</v>
      </c>
      <c r="F30" s="88">
        <v>3</v>
      </c>
      <c r="G30" s="88">
        <v>25</v>
      </c>
      <c r="H30" s="88">
        <f t="shared" si="1"/>
        <v>75</v>
      </c>
      <c r="I30" s="88" t="s">
        <v>216</v>
      </c>
      <c r="J30" s="27" t="s">
        <v>60</v>
      </c>
      <c r="K30" s="88" t="s">
        <v>217</v>
      </c>
      <c r="L30" s="27"/>
      <c r="M30" s="27" t="s">
        <v>29</v>
      </c>
      <c r="N30" s="27"/>
      <c r="O30" s="27" t="s">
        <v>218</v>
      </c>
      <c r="P30" s="27" t="s">
        <v>219</v>
      </c>
      <c r="Q30" s="47" t="s">
        <v>216</v>
      </c>
      <c r="R30" s="27" t="s">
        <v>96</v>
      </c>
      <c r="S30" s="27">
        <v>25</v>
      </c>
      <c r="T30" s="47" t="s">
        <v>196</v>
      </c>
    </row>
    <row r="31" spans="1:20" s="10" customFormat="1" ht="99" customHeight="1" x14ac:dyDescent="0.35">
      <c r="A31" s="26" t="s">
        <v>167</v>
      </c>
      <c r="B31" s="26" t="s">
        <v>213</v>
      </c>
      <c r="C31" s="26"/>
      <c r="D31" s="89" t="s">
        <v>214</v>
      </c>
      <c r="E31" s="89" t="s">
        <v>215</v>
      </c>
      <c r="F31" s="89">
        <v>3</v>
      </c>
      <c r="G31" s="89">
        <v>25</v>
      </c>
      <c r="H31" s="89">
        <f t="shared" ref="H31" si="2">PRODUCT(F31:G31)</f>
        <v>75</v>
      </c>
      <c r="I31" s="89" t="s">
        <v>216</v>
      </c>
      <c r="J31" s="89" t="s">
        <v>26</v>
      </c>
      <c r="K31" s="89" t="s">
        <v>217</v>
      </c>
      <c r="L31" s="28"/>
      <c r="M31" s="28"/>
      <c r="N31" s="28" t="s">
        <v>30</v>
      </c>
      <c r="O31" s="28"/>
      <c r="P31" s="28"/>
      <c r="Q31" s="28" t="s">
        <v>220</v>
      </c>
      <c r="R31" s="28"/>
      <c r="S31" s="28">
        <v>25</v>
      </c>
      <c r="T31" s="28" t="s">
        <v>196</v>
      </c>
    </row>
    <row r="32" spans="1:20" s="7" customFormat="1" ht="29" x14ac:dyDescent="0.35">
      <c r="A32" s="26" t="s">
        <v>167</v>
      </c>
      <c r="B32" s="26" t="s">
        <v>221</v>
      </c>
      <c r="C32" s="26" t="s">
        <v>222</v>
      </c>
      <c r="D32" s="26" t="s">
        <v>223</v>
      </c>
      <c r="E32" s="26">
        <v>50</v>
      </c>
      <c r="F32" s="26"/>
      <c r="G32" s="26">
        <v>50</v>
      </c>
      <c r="H32" s="26">
        <f t="shared" si="1"/>
        <v>50</v>
      </c>
      <c r="I32" s="26" t="s">
        <v>36</v>
      </c>
      <c r="J32" s="26" t="s">
        <v>26</v>
      </c>
      <c r="K32" s="26" t="s">
        <v>224</v>
      </c>
      <c r="L32" s="26"/>
      <c r="M32" s="26" t="s">
        <v>54</v>
      </c>
      <c r="N32" s="28" t="s">
        <v>30</v>
      </c>
      <c r="O32" s="26"/>
      <c r="P32" s="26"/>
      <c r="Q32" s="38" t="s">
        <v>225</v>
      </c>
      <c r="R32" s="26"/>
      <c r="S32" s="26">
        <v>25</v>
      </c>
      <c r="T32" s="26" t="s">
        <v>121</v>
      </c>
    </row>
    <row r="33" spans="1:20" s="7" customFormat="1" ht="43.5" x14ac:dyDescent="0.35">
      <c r="A33" s="26" t="s">
        <v>167</v>
      </c>
      <c r="B33" s="26" t="s">
        <v>226</v>
      </c>
      <c r="C33" s="26" t="s">
        <v>227</v>
      </c>
      <c r="D33" s="26" t="s">
        <v>228</v>
      </c>
      <c r="E33" s="26" t="s">
        <v>229</v>
      </c>
      <c r="F33" s="26">
        <v>2</v>
      </c>
      <c r="G33" s="26">
        <v>25</v>
      </c>
      <c r="H33" s="26">
        <f t="shared" si="1"/>
        <v>50</v>
      </c>
      <c r="I33" s="26" t="s">
        <v>36</v>
      </c>
      <c r="J33" s="26" t="s">
        <v>26</v>
      </c>
      <c r="K33" s="19" t="s">
        <v>230</v>
      </c>
      <c r="L33" s="19"/>
      <c r="M33" s="19" t="s">
        <v>43</v>
      </c>
      <c r="N33" s="28" t="s">
        <v>30</v>
      </c>
      <c r="O33" s="19"/>
      <c r="P33" s="19"/>
      <c r="Q33" s="19" t="s">
        <v>231</v>
      </c>
      <c r="R33" s="19"/>
      <c r="S33" s="19">
        <v>25</v>
      </c>
      <c r="T33" s="19" t="s">
        <v>121</v>
      </c>
    </row>
    <row r="34" spans="1:20" s="7" customFormat="1" ht="58" x14ac:dyDescent="0.35">
      <c r="A34" s="26" t="s">
        <v>167</v>
      </c>
      <c r="B34" s="26" t="s">
        <v>232</v>
      </c>
      <c r="C34" s="26" t="s">
        <v>233</v>
      </c>
      <c r="D34" s="26" t="s">
        <v>234</v>
      </c>
      <c r="E34" s="26" t="s">
        <v>235</v>
      </c>
      <c r="F34" s="26"/>
      <c r="G34" s="26">
        <v>25</v>
      </c>
      <c r="H34" s="26">
        <f t="shared" si="1"/>
        <v>25</v>
      </c>
      <c r="I34" s="26" t="s">
        <v>236</v>
      </c>
      <c r="J34" s="26" t="s">
        <v>26</v>
      </c>
      <c r="K34" s="26" t="s">
        <v>237</v>
      </c>
      <c r="L34" s="26"/>
      <c r="M34" s="26" t="s">
        <v>54</v>
      </c>
      <c r="N34" s="28" t="s">
        <v>30</v>
      </c>
      <c r="O34" s="26"/>
      <c r="P34" s="26"/>
      <c r="Q34" s="26"/>
      <c r="R34" s="26"/>
      <c r="S34" s="26"/>
      <c r="T34" s="26" t="s">
        <v>238</v>
      </c>
    </row>
    <row r="35" spans="1:20" s="7" customFormat="1" ht="29" x14ac:dyDescent="0.35">
      <c r="A35" s="26" t="s">
        <v>167</v>
      </c>
      <c r="B35" s="26" t="s">
        <v>239</v>
      </c>
      <c r="C35" s="26"/>
      <c r="D35" s="26" t="s">
        <v>240</v>
      </c>
      <c r="E35" s="26" t="s">
        <v>241</v>
      </c>
      <c r="F35" s="26">
        <v>1</v>
      </c>
      <c r="G35" s="26">
        <v>25</v>
      </c>
      <c r="H35" s="26">
        <f t="shared" si="1"/>
        <v>25</v>
      </c>
      <c r="I35" s="26" t="s">
        <v>41</v>
      </c>
      <c r="J35" s="26" t="s">
        <v>26</v>
      </c>
      <c r="K35" s="26" t="s">
        <v>242</v>
      </c>
      <c r="L35" s="26"/>
      <c r="M35" s="26" t="s">
        <v>29</v>
      </c>
      <c r="N35" s="28" t="s">
        <v>30</v>
      </c>
      <c r="O35" s="26"/>
      <c r="P35" s="26"/>
      <c r="Q35" s="38" t="s">
        <v>243</v>
      </c>
      <c r="R35" s="26"/>
      <c r="S35" s="26">
        <v>25</v>
      </c>
      <c r="T35" s="26" t="s">
        <v>244</v>
      </c>
    </row>
    <row r="36" spans="1:20" s="7" customFormat="1" ht="72.5" x14ac:dyDescent="0.35">
      <c r="A36" s="26" t="s">
        <v>167</v>
      </c>
      <c r="B36" s="26" t="s">
        <v>245</v>
      </c>
      <c r="C36" s="26" t="s">
        <v>246</v>
      </c>
      <c r="D36" s="26" t="s">
        <v>247</v>
      </c>
      <c r="E36" s="26" t="s">
        <v>248</v>
      </c>
      <c r="F36" s="26">
        <v>2</v>
      </c>
      <c r="G36" s="26">
        <v>25</v>
      </c>
      <c r="H36" s="26">
        <f t="shared" si="1"/>
        <v>50</v>
      </c>
      <c r="I36" s="26" t="s">
        <v>36</v>
      </c>
      <c r="J36" s="26" t="s">
        <v>26</v>
      </c>
      <c r="K36" s="26" t="s">
        <v>249</v>
      </c>
      <c r="L36" s="26"/>
      <c r="M36" s="26" t="s">
        <v>54</v>
      </c>
      <c r="N36" s="28" t="s">
        <v>30</v>
      </c>
      <c r="O36" s="19"/>
      <c r="P36" s="19"/>
      <c r="Q36" s="39" t="s">
        <v>250</v>
      </c>
      <c r="R36" s="19"/>
      <c r="S36" s="19">
        <v>25</v>
      </c>
      <c r="T36" s="26" t="s">
        <v>121</v>
      </c>
    </row>
    <row r="37" spans="1:20" s="7" customFormat="1" ht="72.5" x14ac:dyDescent="0.35">
      <c r="A37" s="26" t="s">
        <v>167</v>
      </c>
      <c r="B37" s="26" t="s">
        <v>251</v>
      </c>
      <c r="C37" s="26" t="s">
        <v>252</v>
      </c>
      <c r="D37" s="26" t="s">
        <v>253</v>
      </c>
      <c r="E37" s="26" t="s">
        <v>254</v>
      </c>
      <c r="F37" s="26">
        <v>3</v>
      </c>
      <c r="G37" s="26">
        <v>20</v>
      </c>
      <c r="H37" s="26">
        <f t="shared" si="1"/>
        <v>60</v>
      </c>
      <c r="I37" s="26" t="s">
        <v>255</v>
      </c>
      <c r="J37" s="26" t="s">
        <v>26</v>
      </c>
      <c r="K37" s="26" t="s">
        <v>256</v>
      </c>
      <c r="L37" s="26"/>
      <c r="M37" s="26" t="s">
        <v>43</v>
      </c>
      <c r="N37" s="28" t="s">
        <v>30</v>
      </c>
      <c r="O37" s="26"/>
      <c r="P37" s="26"/>
      <c r="Q37" s="26"/>
      <c r="R37" s="26"/>
      <c r="S37" s="26"/>
      <c r="T37" s="26"/>
    </row>
    <row r="38" spans="1:20" s="7" customFormat="1" ht="29" x14ac:dyDescent="0.35">
      <c r="A38" s="26" t="s">
        <v>167</v>
      </c>
      <c r="B38" s="26" t="s">
        <v>257</v>
      </c>
      <c r="C38" s="26" t="s">
        <v>258</v>
      </c>
      <c r="D38" s="26" t="s">
        <v>259</v>
      </c>
      <c r="E38" s="26" t="s">
        <v>260</v>
      </c>
      <c r="F38" s="26"/>
      <c r="G38" s="26">
        <v>20</v>
      </c>
      <c r="H38" s="26">
        <f t="shared" si="1"/>
        <v>20</v>
      </c>
      <c r="I38" s="26" t="s">
        <v>261</v>
      </c>
      <c r="J38" s="26" t="s">
        <v>26</v>
      </c>
      <c r="K38" s="19" t="s">
        <v>230</v>
      </c>
      <c r="L38" s="19"/>
      <c r="M38" s="19" t="s">
        <v>54</v>
      </c>
      <c r="N38" s="28" t="s">
        <v>30</v>
      </c>
      <c r="O38" s="19"/>
      <c r="P38" s="19"/>
      <c r="Q38" s="40">
        <v>46100</v>
      </c>
      <c r="R38" s="19"/>
      <c r="S38" s="19">
        <v>20</v>
      </c>
      <c r="T38" s="19" t="s">
        <v>262</v>
      </c>
    </row>
    <row r="39" spans="1:20" s="7" customFormat="1" ht="58" x14ac:dyDescent="0.35">
      <c r="A39" s="26" t="s">
        <v>167</v>
      </c>
      <c r="B39" s="26" t="s">
        <v>263</v>
      </c>
      <c r="C39" s="26" t="s">
        <v>264</v>
      </c>
      <c r="D39" s="26"/>
      <c r="E39" s="26" t="s">
        <v>265</v>
      </c>
      <c r="F39" s="26">
        <v>1</v>
      </c>
      <c r="G39" s="26">
        <v>25</v>
      </c>
      <c r="H39" s="26">
        <f t="shared" si="1"/>
        <v>25</v>
      </c>
      <c r="I39" s="26"/>
      <c r="J39" s="26" t="s">
        <v>26</v>
      </c>
      <c r="K39" s="26" t="s">
        <v>266</v>
      </c>
      <c r="L39" s="26"/>
      <c r="M39" s="26" t="s">
        <v>29</v>
      </c>
      <c r="N39" s="28" t="s">
        <v>30</v>
      </c>
      <c r="O39" s="26"/>
      <c r="P39" s="26"/>
      <c r="Q39" s="26" t="s">
        <v>267</v>
      </c>
      <c r="R39" s="26"/>
      <c r="S39" s="46">
        <v>25</v>
      </c>
      <c r="T39" s="26" t="s">
        <v>268</v>
      </c>
    </row>
    <row r="40" spans="1:20" s="7" customFormat="1" ht="112.5" customHeight="1" x14ac:dyDescent="0.35">
      <c r="A40" s="26" t="s">
        <v>167</v>
      </c>
      <c r="B40" s="26" t="s">
        <v>269</v>
      </c>
      <c r="C40" s="26"/>
      <c r="D40" s="26" t="s">
        <v>270</v>
      </c>
      <c r="E40" s="26">
        <v>12</v>
      </c>
      <c r="F40" s="26"/>
      <c r="G40" s="26">
        <v>12</v>
      </c>
      <c r="H40" s="26">
        <f t="shared" si="1"/>
        <v>12</v>
      </c>
      <c r="I40" s="26" t="s">
        <v>271</v>
      </c>
      <c r="J40" s="26" t="s">
        <v>26</v>
      </c>
      <c r="K40" s="26" t="s">
        <v>272</v>
      </c>
      <c r="L40" s="26"/>
      <c r="M40" s="26" t="s">
        <v>29</v>
      </c>
      <c r="N40" s="28" t="s">
        <v>30</v>
      </c>
      <c r="O40" s="26"/>
      <c r="P40" s="26"/>
      <c r="Q40" s="33">
        <v>46120</v>
      </c>
      <c r="R40" s="26" t="s">
        <v>273</v>
      </c>
      <c r="S40" s="26">
        <v>12</v>
      </c>
      <c r="T40" s="26" t="s">
        <v>274</v>
      </c>
    </row>
    <row r="41" spans="1:20" s="7" customFormat="1" x14ac:dyDescent="0.35">
      <c r="A41" s="26" t="s">
        <v>167</v>
      </c>
      <c r="B41" s="26" t="s">
        <v>275</v>
      </c>
      <c r="C41" s="26"/>
      <c r="D41" s="26" t="s">
        <v>270</v>
      </c>
      <c r="E41" s="26">
        <v>10</v>
      </c>
      <c r="F41" s="26"/>
      <c r="G41" s="26">
        <v>12</v>
      </c>
      <c r="H41" s="26">
        <f t="shared" si="1"/>
        <v>12</v>
      </c>
      <c r="I41" s="26" t="s">
        <v>271</v>
      </c>
      <c r="J41" s="26" t="s">
        <v>26</v>
      </c>
      <c r="K41" s="26" t="s">
        <v>272</v>
      </c>
      <c r="L41" s="26"/>
      <c r="M41" s="26" t="s">
        <v>29</v>
      </c>
      <c r="N41" s="28" t="s">
        <v>30</v>
      </c>
      <c r="O41" s="26"/>
      <c r="P41" s="26"/>
      <c r="Q41" s="26"/>
      <c r="R41" s="26"/>
      <c r="S41" s="26">
        <v>12</v>
      </c>
      <c r="T41" s="26"/>
    </row>
    <row r="42" spans="1:20" s="7" customFormat="1" x14ac:dyDescent="0.35">
      <c r="A42" s="26" t="s">
        <v>167</v>
      </c>
      <c r="B42" s="26" t="s">
        <v>276</v>
      </c>
      <c r="C42" s="26" t="s">
        <v>277</v>
      </c>
      <c r="D42" s="26" t="s">
        <v>270</v>
      </c>
      <c r="E42" s="26">
        <v>6</v>
      </c>
      <c r="F42" s="26"/>
      <c r="G42" s="26">
        <v>6</v>
      </c>
      <c r="H42" s="26">
        <f t="shared" si="1"/>
        <v>6</v>
      </c>
      <c r="I42" s="26" t="s">
        <v>271</v>
      </c>
      <c r="J42" s="26" t="s">
        <v>26</v>
      </c>
      <c r="K42" s="26" t="s">
        <v>278</v>
      </c>
      <c r="L42" s="26"/>
      <c r="M42" s="26" t="s">
        <v>29</v>
      </c>
      <c r="N42" s="28" t="s">
        <v>30</v>
      </c>
      <c r="O42" s="26"/>
      <c r="P42" s="26"/>
      <c r="Q42" s="33">
        <v>46120</v>
      </c>
      <c r="R42" s="26"/>
      <c r="S42" s="26">
        <v>6</v>
      </c>
      <c r="T42" s="26" t="s">
        <v>38</v>
      </c>
    </row>
    <row r="43" spans="1:20" s="7" customFormat="1" x14ac:dyDescent="0.35">
      <c r="A43" s="26" t="s">
        <v>167</v>
      </c>
      <c r="B43" s="26" t="s">
        <v>279</v>
      </c>
      <c r="C43" s="26" t="s">
        <v>280</v>
      </c>
      <c r="D43" s="26" t="s">
        <v>270</v>
      </c>
      <c r="E43" s="26">
        <v>6</v>
      </c>
      <c r="F43" s="26"/>
      <c r="G43" s="26">
        <v>6</v>
      </c>
      <c r="H43" s="26">
        <f t="shared" si="1"/>
        <v>6</v>
      </c>
      <c r="I43" s="26" t="s">
        <v>271</v>
      </c>
      <c r="J43" s="26" t="s">
        <v>26</v>
      </c>
      <c r="K43" s="26" t="s">
        <v>278</v>
      </c>
      <c r="L43" s="26"/>
      <c r="M43" s="26" t="s">
        <v>29</v>
      </c>
      <c r="N43" s="28" t="s">
        <v>30</v>
      </c>
      <c r="O43" s="26"/>
      <c r="P43" s="26"/>
      <c r="Q43" s="33">
        <v>46141</v>
      </c>
      <c r="R43" s="26"/>
      <c r="S43" s="26">
        <v>6</v>
      </c>
      <c r="T43" s="26" t="s">
        <v>38</v>
      </c>
    </row>
    <row r="44" spans="1:20" s="7" customFormat="1" x14ac:dyDescent="0.35">
      <c r="A44" s="26" t="s">
        <v>167</v>
      </c>
      <c r="B44" s="26" t="s">
        <v>281</v>
      </c>
      <c r="C44" s="26" t="s">
        <v>282</v>
      </c>
      <c r="D44" s="26" t="s">
        <v>270</v>
      </c>
      <c r="E44" s="26">
        <v>6</v>
      </c>
      <c r="F44" s="26"/>
      <c r="G44" s="26">
        <v>6</v>
      </c>
      <c r="H44" s="26">
        <f t="shared" si="1"/>
        <v>6</v>
      </c>
      <c r="I44" s="26" t="s">
        <v>271</v>
      </c>
      <c r="J44" s="26" t="s">
        <v>26</v>
      </c>
      <c r="K44" s="26" t="s">
        <v>278</v>
      </c>
      <c r="L44" s="26"/>
      <c r="M44" s="26" t="s">
        <v>29</v>
      </c>
      <c r="N44" s="28" t="s">
        <v>30</v>
      </c>
      <c r="O44" s="26"/>
      <c r="P44" s="26"/>
      <c r="Q44" s="26" t="s">
        <v>283</v>
      </c>
      <c r="R44" s="26"/>
      <c r="S44" s="26">
        <v>6</v>
      </c>
      <c r="T44" s="26" t="s">
        <v>284</v>
      </c>
    </row>
    <row r="45" spans="1:20" s="7" customFormat="1" ht="66.75" customHeight="1" x14ac:dyDescent="0.35">
      <c r="A45" s="26" t="s">
        <v>285</v>
      </c>
      <c r="B45" s="26" t="s">
        <v>286</v>
      </c>
      <c r="C45" s="26" t="s">
        <v>287</v>
      </c>
      <c r="D45" s="26" t="s">
        <v>288</v>
      </c>
      <c r="E45" s="26" t="s">
        <v>289</v>
      </c>
      <c r="F45" s="26">
        <v>2</v>
      </c>
      <c r="G45" s="26">
        <v>20</v>
      </c>
      <c r="H45" s="26">
        <f t="shared" si="1"/>
        <v>40</v>
      </c>
      <c r="I45" s="26" t="s">
        <v>290</v>
      </c>
      <c r="J45" s="26" t="s">
        <v>26</v>
      </c>
      <c r="K45" s="26" t="s">
        <v>291</v>
      </c>
      <c r="L45" s="26"/>
      <c r="M45" s="26" t="s">
        <v>29</v>
      </c>
      <c r="N45" s="28" t="s">
        <v>30</v>
      </c>
      <c r="O45" s="19"/>
      <c r="P45" s="19"/>
      <c r="Q45" s="19" t="s">
        <v>292</v>
      </c>
      <c r="R45" s="19"/>
      <c r="S45" s="19">
        <v>20</v>
      </c>
      <c r="T45" s="19" t="s">
        <v>121</v>
      </c>
    </row>
    <row r="46" spans="1:20" s="7" customFormat="1" ht="54" customHeight="1" x14ac:dyDescent="0.35">
      <c r="A46" s="29" t="s">
        <v>285</v>
      </c>
      <c r="B46" s="29" t="s">
        <v>293</v>
      </c>
      <c r="C46" s="83" t="s">
        <v>294</v>
      </c>
      <c r="D46" s="83" t="s">
        <v>295</v>
      </c>
      <c r="E46" s="29">
        <v>20</v>
      </c>
      <c r="F46" s="29"/>
      <c r="G46" s="29">
        <v>20</v>
      </c>
      <c r="H46" s="16">
        <f t="shared" si="1"/>
        <v>20</v>
      </c>
      <c r="I46" s="29" t="s">
        <v>296</v>
      </c>
      <c r="J46" s="16" t="s">
        <v>60</v>
      </c>
      <c r="K46" s="29" t="s">
        <v>297</v>
      </c>
      <c r="L46" s="29"/>
      <c r="M46" s="29" t="s">
        <v>29</v>
      </c>
      <c r="N46" s="29"/>
      <c r="O46" s="29" t="s">
        <v>298</v>
      </c>
      <c r="P46" s="29" t="s">
        <v>298</v>
      </c>
      <c r="Q46" s="29" t="s">
        <v>95</v>
      </c>
      <c r="R46" s="29" t="s">
        <v>65</v>
      </c>
      <c r="S46" s="29">
        <v>20</v>
      </c>
      <c r="T46" s="29" t="s">
        <v>284</v>
      </c>
    </row>
    <row r="47" spans="1:20" s="7" customFormat="1" ht="43.5" x14ac:dyDescent="0.35">
      <c r="A47" s="90" t="s">
        <v>285</v>
      </c>
      <c r="B47" s="29" t="s">
        <v>299</v>
      </c>
      <c r="C47" s="91" t="s">
        <v>300</v>
      </c>
      <c r="D47" s="83" t="s">
        <v>301</v>
      </c>
      <c r="E47" s="29">
        <v>20</v>
      </c>
      <c r="F47" s="29"/>
      <c r="G47" s="29">
        <v>20</v>
      </c>
      <c r="H47" s="16">
        <f t="shared" si="1"/>
        <v>20</v>
      </c>
      <c r="I47" s="29" t="s">
        <v>296</v>
      </c>
      <c r="J47" s="16" t="s">
        <v>60</v>
      </c>
      <c r="K47" s="29" t="s">
        <v>297</v>
      </c>
      <c r="L47" s="29"/>
      <c r="M47" s="29" t="s">
        <v>29</v>
      </c>
      <c r="N47" s="29"/>
      <c r="O47" s="29" t="s">
        <v>302</v>
      </c>
      <c r="P47" s="29" t="s">
        <v>302</v>
      </c>
      <c r="Q47" s="29" t="s">
        <v>95</v>
      </c>
      <c r="R47" s="29" t="s">
        <v>65</v>
      </c>
      <c r="S47" s="29">
        <v>20</v>
      </c>
      <c r="T47" s="29" t="s">
        <v>38</v>
      </c>
    </row>
    <row r="48" spans="1:20" s="7" customFormat="1" ht="43.5" x14ac:dyDescent="0.35">
      <c r="A48" s="29" t="s">
        <v>285</v>
      </c>
      <c r="B48" s="92" t="s">
        <v>303</v>
      </c>
      <c r="C48" s="83" t="s">
        <v>304</v>
      </c>
      <c r="D48" s="83" t="s">
        <v>305</v>
      </c>
      <c r="E48" s="29">
        <v>20</v>
      </c>
      <c r="F48" s="29"/>
      <c r="G48" s="29">
        <v>20</v>
      </c>
      <c r="H48" s="16">
        <f t="shared" si="1"/>
        <v>20</v>
      </c>
      <c r="I48" s="29" t="s">
        <v>296</v>
      </c>
      <c r="J48" s="16" t="s">
        <v>60</v>
      </c>
      <c r="K48" s="29" t="s">
        <v>297</v>
      </c>
      <c r="L48" s="29"/>
      <c r="M48" s="29" t="s">
        <v>29</v>
      </c>
      <c r="N48" s="29"/>
      <c r="O48" s="29" t="s">
        <v>306</v>
      </c>
      <c r="P48" s="29" t="s">
        <v>306</v>
      </c>
      <c r="Q48" s="29" t="s">
        <v>95</v>
      </c>
      <c r="R48" s="29" t="s">
        <v>65</v>
      </c>
      <c r="S48" s="29">
        <v>20</v>
      </c>
      <c r="T48" s="29" t="s">
        <v>38</v>
      </c>
    </row>
    <row r="49" spans="1:20" s="7" customFormat="1" ht="43.5" x14ac:dyDescent="0.35">
      <c r="A49" s="29" t="s">
        <v>285</v>
      </c>
      <c r="B49" s="83" t="s">
        <v>307</v>
      </c>
      <c r="C49" s="83" t="s">
        <v>308</v>
      </c>
      <c r="D49" s="83" t="s">
        <v>309</v>
      </c>
      <c r="E49" s="29">
        <v>20</v>
      </c>
      <c r="F49" s="29"/>
      <c r="G49" s="29">
        <v>20</v>
      </c>
      <c r="H49" s="16">
        <f t="shared" si="1"/>
        <v>20</v>
      </c>
      <c r="I49" s="29" t="s">
        <v>310</v>
      </c>
      <c r="J49" s="16" t="s">
        <v>60</v>
      </c>
      <c r="K49" s="29" t="s">
        <v>297</v>
      </c>
      <c r="L49" s="29"/>
      <c r="M49" s="29" t="s">
        <v>54</v>
      </c>
      <c r="N49" s="29"/>
      <c r="O49" s="29" t="s">
        <v>311</v>
      </c>
      <c r="P49" s="29" t="s">
        <v>312</v>
      </c>
      <c r="Q49" s="29" t="s">
        <v>95</v>
      </c>
      <c r="R49" s="29" t="s">
        <v>65</v>
      </c>
      <c r="S49" s="29">
        <v>10</v>
      </c>
      <c r="T49" s="29" t="s">
        <v>127</v>
      </c>
    </row>
    <row r="50" spans="1:20" s="7" customFormat="1" ht="43.5" x14ac:dyDescent="0.35">
      <c r="A50" s="29" t="s">
        <v>285</v>
      </c>
      <c r="B50" s="83" t="s">
        <v>313</v>
      </c>
      <c r="C50" s="83" t="s">
        <v>314</v>
      </c>
      <c r="D50" s="83" t="s">
        <v>309</v>
      </c>
      <c r="E50" s="29">
        <v>20</v>
      </c>
      <c r="F50" s="29"/>
      <c r="G50" s="29">
        <v>20</v>
      </c>
      <c r="H50" s="16">
        <f t="shared" si="1"/>
        <v>20</v>
      </c>
      <c r="I50" s="29" t="s">
        <v>310</v>
      </c>
      <c r="J50" s="16" t="s">
        <v>60</v>
      </c>
      <c r="K50" s="29" t="s">
        <v>297</v>
      </c>
      <c r="L50" s="29"/>
      <c r="M50" s="29" t="s">
        <v>54</v>
      </c>
      <c r="N50" s="29"/>
      <c r="O50" s="29" t="s">
        <v>315</v>
      </c>
      <c r="P50" s="29" t="s">
        <v>316</v>
      </c>
      <c r="Q50" s="29" t="s">
        <v>95</v>
      </c>
      <c r="R50" s="29" t="s">
        <v>65</v>
      </c>
      <c r="S50" s="29">
        <v>20</v>
      </c>
      <c r="T50" s="29" t="s">
        <v>38</v>
      </c>
    </row>
    <row r="51" spans="1:20" s="7" customFormat="1" ht="29" x14ac:dyDescent="0.35">
      <c r="A51" s="26" t="s">
        <v>317</v>
      </c>
      <c r="B51" s="26" t="s">
        <v>318</v>
      </c>
      <c r="C51" s="26" t="s">
        <v>319</v>
      </c>
      <c r="D51" s="26" t="s">
        <v>320</v>
      </c>
      <c r="E51" s="26">
        <v>113</v>
      </c>
      <c r="F51" s="26"/>
      <c r="G51" s="26">
        <v>113</v>
      </c>
      <c r="H51" s="26">
        <f t="shared" si="1"/>
        <v>113</v>
      </c>
      <c r="I51" s="26"/>
      <c r="J51" s="26" t="s">
        <v>26</v>
      </c>
      <c r="K51" s="19"/>
      <c r="L51" s="19"/>
      <c r="M51" s="19" t="s">
        <v>29</v>
      </c>
      <c r="N51" s="19" t="s">
        <v>30</v>
      </c>
      <c r="O51" s="19"/>
      <c r="P51" s="19"/>
      <c r="Q51" s="43" t="s">
        <v>321</v>
      </c>
      <c r="R51" s="19"/>
      <c r="S51" s="19"/>
      <c r="T51" s="19" t="s">
        <v>322</v>
      </c>
    </row>
    <row r="52" spans="1:20" s="7" customFormat="1" ht="43.5" x14ac:dyDescent="0.35">
      <c r="A52" s="26" t="s">
        <v>317</v>
      </c>
      <c r="B52" s="26" t="s">
        <v>323</v>
      </c>
      <c r="C52" s="26" t="s">
        <v>324</v>
      </c>
      <c r="D52" s="26" t="s">
        <v>325</v>
      </c>
      <c r="E52" s="26">
        <v>35</v>
      </c>
      <c r="F52" s="26"/>
      <c r="G52" s="26">
        <v>35</v>
      </c>
      <c r="H52" s="26">
        <f t="shared" si="1"/>
        <v>35</v>
      </c>
      <c r="I52" s="26"/>
      <c r="J52" s="26" t="s">
        <v>26</v>
      </c>
      <c r="K52" s="19"/>
      <c r="L52" s="19"/>
      <c r="M52" s="19" t="s">
        <v>54</v>
      </c>
      <c r="N52" s="19" t="s">
        <v>30</v>
      </c>
      <c r="O52" s="19"/>
      <c r="P52" s="19"/>
      <c r="Q52" s="19" t="s">
        <v>326</v>
      </c>
      <c r="R52" s="19"/>
      <c r="S52" s="19"/>
      <c r="T52" s="19" t="s">
        <v>121</v>
      </c>
    </row>
    <row r="53" spans="1:20" s="7" customFormat="1" ht="63.75" customHeight="1" x14ac:dyDescent="0.35">
      <c r="A53" s="16" t="s">
        <v>327</v>
      </c>
      <c r="B53" s="16" t="s">
        <v>328</v>
      </c>
      <c r="C53" s="16" t="s">
        <v>329</v>
      </c>
      <c r="D53" s="16" t="s">
        <v>330</v>
      </c>
      <c r="E53" s="16">
        <v>82</v>
      </c>
      <c r="F53" s="16"/>
      <c r="G53" s="16">
        <v>82</v>
      </c>
      <c r="H53" s="16">
        <f t="shared" si="1"/>
        <v>82</v>
      </c>
      <c r="I53" s="16" t="s">
        <v>310</v>
      </c>
      <c r="J53" s="16" t="s">
        <v>60</v>
      </c>
      <c r="K53" s="13"/>
      <c r="L53" s="13"/>
      <c r="M53" s="13" t="s">
        <v>29</v>
      </c>
      <c r="N53" s="13"/>
      <c r="O53" s="13" t="s">
        <v>331</v>
      </c>
      <c r="P53" s="16" t="s">
        <v>332</v>
      </c>
      <c r="Q53" s="16" t="s">
        <v>333</v>
      </c>
      <c r="R53" s="34" t="s">
        <v>65</v>
      </c>
      <c r="S53" s="13">
        <v>10</v>
      </c>
      <c r="T53" s="16" t="s">
        <v>334</v>
      </c>
    </row>
    <row r="54" spans="1:20" s="7" customFormat="1" ht="58" x14ac:dyDescent="0.35">
      <c r="A54" s="16" t="s">
        <v>327</v>
      </c>
      <c r="B54" s="83" t="s">
        <v>335</v>
      </c>
      <c r="C54" s="16" t="s">
        <v>336</v>
      </c>
      <c r="D54" s="16" t="s">
        <v>337</v>
      </c>
      <c r="E54" s="16">
        <f>2+5</f>
        <v>7</v>
      </c>
      <c r="F54" s="16"/>
      <c r="G54" s="16">
        <v>7</v>
      </c>
      <c r="H54" s="16">
        <f t="shared" si="1"/>
        <v>7</v>
      </c>
      <c r="I54" s="16" t="s">
        <v>338</v>
      </c>
      <c r="J54" s="16" t="s">
        <v>60</v>
      </c>
      <c r="K54" s="13"/>
      <c r="L54" s="13"/>
      <c r="M54" s="13" t="s">
        <v>29</v>
      </c>
      <c r="N54" s="13"/>
      <c r="O54" s="13" t="s">
        <v>339</v>
      </c>
      <c r="P54" s="13" t="s">
        <v>340</v>
      </c>
      <c r="Q54" s="13" t="s">
        <v>341</v>
      </c>
      <c r="R54" s="16" t="s">
        <v>342</v>
      </c>
      <c r="S54" s="13">
        <v>12</v>
      </c>
      <c r="T54" s="13" t="s">
        <v>343</v>
      </c>
    </row>
    <row r="55" spans="1:20" s="7" customFormat="1" ht="43.5" x14ac:dyDescent="0.35">
      <c r="A55" s="16" t="s">
        <v>327</v>
      </c>
      <c r="B55" s="83" t="s">
        <v>344</v>
      </c>
      <c r="C55" s="16" t="s">
        <v>345</v>
      </c>
      <c r="D55" s="16" t="s">
        <v>346</v>
      </c>
      <c r="E55" s="16">
        <v>2</v>
      </c>
      <c r="F55" s="16"/>
      <c r="G55" s="16">
        <v>2</v>
      </c>
      <c r="H55" s="16">
        <f t="shared" si="1"/>
        <v>2</v>
      </c>
      <c r="I55" s="16" t="s">
        <v>338</v>
      </c>
      <c r="J55" s="16" t="s">
        <v>60</v>
      </c>
      <c r="K55" s="13"/>
      <c r="L55" s="13"/>
      <c r="M55" s="13" t="s">
        <v>29</v>
      </c>
      <c r="N55" s="13"/>
      <c r="O55" s="16" t="s">
        <v>347</v>
      </c>
      <c r="P55" s="16" t="s">
        <v>347</v>
      </c>
      <c r="Q55" s="16" t="s">
        <v>348</v>
      </c>
      <c r="R55" s="13" t="s">
        <v>65</v>
      </c>
      <c r="S55" s="13"/>
      <c r="T55" s="13"/>
    </row>
    <row r="56" spans="1:20" s="7" customFormat="1" ht="43.5" x14ac:dyDescent="0.35">
      <c r="A56" s="16" t="s">
        <v>327</v>
      </c>
      <c r="B56" s="83" t="s">
        <v>349</v>
      </c>
      <c r="C56" s="16" t="s">
        <v>350</v>
      </c>
      <c r="D56" s="16" t="s">
        <v>351</v>
      </c>
      <c r="E56" s="16">
        <v>480</v>
      </c>
      <c r="F56" s="16"/>
      <c r="G56" s="16">
        <v>480</v>
      </c>
      <c r="H56" s="16">
        <f t="shared" si="1"/>
        <v>480</v>
      </c>
      <c r="I56" s="16"/>
      <c r="J56" s="16" t="s">
        <v>60</v>
      </c>
      <c r="K56" s="13"/>
      <c r="L56" s="13"/>
      <c r="M56" s="13" t="s">
        <v>29</v>
      </c>
      <c r="N56" s="13"/>
      <c r="O56" s="13" t="s">
        <v>352</v>
      </c>
      <c r="P56" s="13" t="s">
        <v>353</v>
      </c>
      <c r="Q56" s="16" t="s">
        <v>354</v>
      </c>
      <c r="R56" s="13" t="s">
        <v>65</v>
      </c>
      <c r="S56" s="13">
        <v>12</v>
      </c>
      <c r="T56" s="13" t="s">
        <v>355</v>
      </c>
    </row>
    <row r="57" spans="1:20" s="7" customFormat="1" ht="71.25" customHeight="1" x14ac:dyDescent="0.35">
      <c r="A57" s="15" t="s">
        <v>327</v>
      </c>
      <c r="B57" s="15" t="s">
        <v>356</v>
      </c>
      <c r="C57" s="15" t="s">
        <v>357</v>
      </c>
      <c r="D57" s="15" t="s">
        <v>358</v>
      </c>
      <c r="E57" s="15">
        <f>58+15</f>
        <v>73</v>
      </c>
      <c r="F57" s="15"/>
      <c r="G57" s="15">
        <v>73</v>
      </c>
      <c r="H57" s="15">
        <f t="shared" si="1"/>
        <v>73</v>
      </c>
      <c r="I57" s="15"/>
      <c r="J57" s="15" t="s">
        <v>60</v>
      </c>
      <c r="K57" s="14"/>
      <c r="L57" s="14" t="s">
        <v>359</v>
      </c>
      <c r="M57" s="14" t="s">
        <v>29</v>
      </c>
      <c r="N57" s="14"/>
      <c r="O57" s="14" t="s">
        <v>360</v>
      </c>
      <c r="P57" s="15" t="s">
        <v>361</v>
      </c>
      <c r="Q57" s="15" t="s">
        <v>362</v>
      </c>
      <c r="R57" s="34" t="s">
        <v>65</v>
      </c>
      <c r="S57" s="14">
        <v>4</v>
      </c>
      <c r="T57" s="13" t="s">
        <v>363</v>
      </c>
    </row>
    <row r="58" spans="1:20" s="7" customFormat="1" ht="43.5" x14ac:dyDescent="0.35">
      <c r="A58" s="16" t="s">
        <v>327</v>
      </c>
      <c r="B58" s="16" t="s">
        <v>364</v>
      </c>
      <c r="C58" s="16" t="s">
        <v>357</v>
      </c>
      <c r="D58" s="16" t="s">
        <v>365</v>
      </c>
      <c r="E58" s="16">
        <v>6</v>
      </c>
      <c r="F58" s="16"/>
      <c r="G58" s="16">
        <v>6</v>
      </c>
      <c r="H58" s="16">
        <v>6</v>
      </c>
      <c r="I58" s="16"/>
      <c r="J58" s="16" t="s">
        <v>60</v>
      </c>
      <c r="K58" s="13"/>
      <c r="L58" s="14" t="s">
        <v>359</v>
      </c>
      <c r="M58" s="13" t="s">
        <v>29</v>
      </c>
      <c r="N58" s="13"/>
      <c r="O58" s="13" t="s">
        <v>366</v>
      </c>
      <c r="P58" s="16" t="s">
        <v>367</v>
      </c>
      <c r="Q58" s="55" t="s">
        <v>368</v>
      </c>
      <c r="R58" s="34" t="s">
        <v>65</v>
      </c>
      <c r="S58" s="13">
        <v>6</v>
      </c>
      <c r="T58" s="13" t="s">
        <v>369</v>
      </c>
    </row>
    <row r="59" spans="1:20" s="7" customFormat="1" ht="43.5" x14ac:dyDescent="0.35">
      <c r="A59" s="16" t="s">
        <v>327</v>
      </c>
      <c r="B59" s="16" t="s">
        <v>370</v>
      </c>
      <c r="C59" s="16" t="s">
        <v>371</v>
      </c>
      <c r="D59" s="16"/>
      <c r="E59" s="16">
        <f>464+18</f>
        <v>482</v>
      </c>
      <c r="F59" s="16"/>
      <c r="G59" s="16">
        <v>482</v>
      </c>
      <c r="H59" s="16">
        <f t="shared" si="1"/>
        <v>482</v>
      </c>
      <c r="I59" s="16"/>
      <c r="J59" s="16" t="s">
        <v>60</v>
      </c>
      <c r="K59" s="13"/>
      <c r="L59" s="13"/>
      <c r="M59" s="13" t="s">
        <v>29</v>
      </c>
      <c r="N59" s="13"/>
      <c r="O59" s="13" t="s">
        <v>372</v>
      </c>
      <c r="P59" s="13" t="s">
        <v>373</v>
      </c>
      <c r="Q59" s="63" t="s">
        <v>374</v>
      </c>
      <c r="R59" s="13" t="s">
        <v>96</v>
      </c>
      <c r="S59" s="13">
        <v>24</v>
      </c>
      <c r="T59" s="13" t="s">
        <v>375</v>
      </c>
    </row>
    <row r="60" spans="1:20" s="7" customFormat="1" ht="36" customHeight="1" x14ac:dyDescent="0.35">
      <c r="A60" s="16" t="s">
        <v>327</v>
      </c>
      <c r="B60" s="16" t="s">
        <v>376</v>
      </c>
      <c r="C60" s="16" t="s">
        <v>377</v>
      </c>
      <c r="D60" s="16" t="s">
        <v>378</v>
      </c>
      <c r="E60" s="16">
        <f>2+4</f>
        <v>6</v>
      </c>
      <c r="F60" s="16"/>
      <c r="G60" s="16">
        <v>6</v>
      </c>
      <c r="H60" s="16">
        <f t="shared" si="1"/>
        <v>6</v>
      </c>
      <c r="I60" s="16"/>
      <c r="J60" s="16" t="s">
        <v>60</v>
      </c>
      <c r="K60" s="13"/>
      <c r="L60" s="13"/>
      <c r="M60" s="13" t="s">
        <v>29</v>
      </c>
      <c r="N60" s="13"/>
      <c r="O60" s="13" t="s">
        <v>379</v>
      </c>
      <c r="P60" s="13" t="s">
        <v>379</v>
      </c>
      <c r="Q60" s="13" t="s">
        <v>380</v>
      </c>
      <c r="R60" s="34" t="s">
        <v>65</v>
      </c>
      <c r="S60" s="13">
        <v>6</v>
      </c>
      <c r="T60" s="16" t="s">
        <v>381</v>
      </c>
    </row>
    <row r="61" spans="1:20" s="7" customFormat="1" ht="57.75" customHeight="1" x14ac:dyDescent="0.35">
      <c r="A61" s="16" t="s">
        <v>327</v>
      </c>
      <c r="B61" s="16" t="s">
        <v>382</v>
      </c>
      <c r="C61" s="16" t="s">
        <v>377</v>
      </c>
      <c r="D61" s="16" t="s">
        <v>378</v>
      </c>
      <c r="E61" s="16">
        <f>2+2</f>
        <v>4</v>
      </c>
      <c r="F61" s="16"/>
      <c r="G61" s="16">
        <v>4</v>
      </c>
      <c r="H61" s="15">
        <f t="shared" si="1"/>
        <v>4</v>
      </c>
      <c r="I61" s="16"/>
      <c r="J61" s="16" t="s">
        <v>60</v>
      </c>
      <c r="K61" s="13"/>
      <c r="L61" s="13"/>
      <c r="M61" s="13" t="s">
        <v>29</v>
      </c>
      <c r="N61" s="13"/>
      <c r="O61" s="16" t="s">
        <v>383</v>
      </c>
      <c r="P61" s="16" t="s">
        <v>383</v>
      </c>
      <c r="Q61" s="13" t="s">
        <v>380</v>
      </c>
      <c r="R61" s="54" t="s">
        <v>65</v>
      </c>
      <c r="S61" s="13">
        <v>4</v>
      </c>
      <c r="T61" s="13" t="s">
        <v>384</v>
      </c>
    </row>
    <row r="62" spans="1:20" s="7" customFormat="1" ht="43.5" x14ac:dyDescent="0.35">
      <c r="A62" s="16" t="s">
        <v>327</v>
      </c>
      <c r="B62" s="83" t="s">
        <v>385</v>
      </c>
      <c r="C62" s="16" t="s">
        <v>386</v>
      </c>
      <c r="D62" s="16" t="s">
        <v>387</v>
      </c>
      <c r="E62" s="16">
        <v>4</v>
      </c>
      <c r="F62" s="16"/>
      <c r="G62" s="16">
        <v>4</v>
      </c>
      <c r="H62" s="16">
        <f t="shared" si="1"/>
        <v>4</v>
      </c>
      <c r="I62" s="16" t="s">
        <v>338</v>
      </c>
      <c r="J62" s="16" t="s">
        <v>60</v>
      </c>
      <c r="K62" s="13"/>
      <c r="L62" s="13"/>
      <c r="M62" s="13" t="s">
        <v>29</v>
      </c>
      <c r="N62" s="13"/>
      <c r="O62" s="16" t="s">
        <v>347</v>
      </c>
      <c r="P62" s="16" t="s">
        <v>347</v>
      </c>
      <c r="Q62" s="52" t="s">
        <v>348</v>
      </c>
      <c r="R62" s="51" t="s">
        <v>96</v>
      </c>
      <c r="S62" s="53"/>
      <c r="T62" s="13" t="s">
        <v>388</v>
      </c>
    </row>
    <row r="63" spans="1:20" s="7" customFormat="1" ht="75.75" customHeight="1" x14ac:dyDescent="0.35">
      <c r="A63" s="16" t="s">
        <v>327</v>
      </c>
      <c r="B63" s="83" t="s">
        <v>389</v>
      </c>
      <c r="C63" s="16" t="s">
        <v>390</v>
      </c>
      <c r="D63" s="16" t="s">
        <v>391</v>
      </c>
      <c r="E63" s="16">
        <v>300</v>
      </c>
      <c r="F63" s="16"/>
      <c r="G63" s="16">
        <v>100</v>
      </c>
      <c r="H63" s="16"/>
      <c r="I63" s="16"/>
      <c r="J63" s="16" t="s">
        <v>60</v>
      </c>
      <c r="K63" s="13"/>
      <c r="L63" s="13"/>
      <c r="M63" s="13" t="s">
        <v>29</v>
      </c>
      <c r="N63" s="13"/>
      <c r="O63" s="13" t="s">
        <v>392</v>
      </c>
      <c r="P63" s="13" t="s">
        <v>393</v>
      </c>
      <c r="Q63" s="63" t="s">
        <v>394</v>
      </c>
      <c r="R63" s="51" t="s">
        <v>96</v>
      </c>
      <c r="S63" s="53" t="s">
        <v>395</v>
      </c>
      <c r="T63" s="13" t="s">
        <v>396</v>
      </c>
    </row>
    <row r="64" spans="1:20" s="7" customFormat="1" ht="122.25" customHeight="1" x14ac:dyDescent="0.35">
      <c r="A64" s="104" t="s">
        <v>327</v>
      </c>
      <c r="B64" s="105" t="s">
        <v>397</v>
      </c>
      <c r="C64" s="104" t="s">
        <v>398</v>
      </c>
      <c r="D64" s="64" t="s">
        <v>399</v>
      </c>
      <c r="E64" s="64">
        <v>379</v>
      </c>
      <c r="F64" s="64" t="s">
        <v>400</v>
      </c>
      <c r="G64" s="64">
        <v>379</v>
      </c>
      <c r="H64" s="64" t="s">
        <v>400</v>
      </c>
      <c r="I64" s="106" t="s">
        <v>141</v>
      </c>
      <c r="J64" s="64" t="s">
        <v>60</v>
      </c>
      <c r="K64" s="68" t="s">
        <v>400</v>
      </c>
      <c r="L64" s="68" t="s">
        <v>400</v>
      </c>
      <c r="M64" s="68" t="s">
        <v>400</v>
      </c>
      <c r="N64" s="68" t="s">
        <v>400</v>
      </c>
      <c r="O64" s="64" t="s">
        <v>401</v>
      </c>
      <c r="P64" s="65" t="s">
        <v>402</v>
      </c>
      <c r="Q64" s="66" t="s">
        <v>403</v>
      </c>
      <c r="R64" s="67" t="s">
        <v>404</v>
      </c>
      <c r="S64" s="68">
        <v>20</v>
      </c>
      <c r="T64" s="68" t="s">
        <v>405</v>
      </c>
    </row>
    <row r="65" spans="1:20" s="7" customFormat="1" ht="263.25" customHeight="1" x14ac:dyDescent="0.35">
      <c r="A65" s="107" t="s">
        <v>406</v>
      </c>
      <c r="B65" s="108" t="s">
        <v>407</v>
      </c>
      <c r="C65" s="108" t="s">
        <v>408</v>
      </c>
      <c r="D65" s="108" t="s">
        <v>409</v>
      </c>
      <c r="E65" s="73">
        <v>12</v>
      </c>
      <c r="F65" s="73">
        <v>1</v>
      </c>
      <c r="G65" s="73">
        <v>12</v>
      </c>
      <c r="H65" s="73">
        <v>12</v>
      </c>
      <c r="I65" s="109" t="s">
        <v>410</v>
      </c>
      <c r="J65" s="73" t="s">
        <v>60</v>
      </c>
      <c r="K65" s="73" t="s">
        <v>411</v>
      </c>
      <c r="L65" s="69" t="s">
        <v>412</v>
      </c>
      <c r="M65" s="69" t="s">
        <v>29</v>
      </c>
      <c r="N65" s="69" t="s">
        <v>400</v>
      </c>
      <c r="O65" s="69" t="s">
        <v>413</v>
      </c>
      <c r="P65" s="69" t="s">
        <v>414</v>
      </c>
      <c r="Q65" s="70" t="s">
        <v>415</v>
      </c>
      <c r="R65" s="71" t="s">
        <v>416</v>
      </c>
      <c r="S65" s="69">
        <v>12</v>
      </c>
      <c r="T65" s="69" t="s">
        <v>417</v>
      </c>
    </row>
    <row r="66" spans="1:20" s="7" customFormat="1" ht="130.5" x14ac:dyDescent="0.35">
      <c r="A66" s="107" t="s">
        <v>406</v>
      </c>
      <c r="B66" s="108" t="s">
        <v>418</v>
      </c>
      <c r="C66" s="108" t="s">
        <v>419</v>
      </c>
      <c r="D66" s="108" t="s">
        <v>409</v>
      </c>
      <c r="E66" s="73">
        <v>12</v>
      </c>
      <c r="F66" s="73">
        <v>1</v>
      </c>
      <c r="G66" s="73">
        <v>12</v>
      </c>
      <c r="H66" s="73">
        <v>12</v>
      </c>
      <c r="I66" s="109" t="s">
        <v>410</v>
      </c>
      <c r="J66" s="73" t="s">
        <v>60</v>
      </c>
      <c r="K66" s="73" t="s">
        <v>420</v>
      </c>
      <c r="L66" s="69" t="s">
        <v>412</v>
      </c>
      <c r="M66" s="69" t="s">
        <v>29</v>
      </c>
      <c r="N66" s="69" t="s">
        <v>400</v>
      </c>
      <c r="O66" s="69" t="s">
        <v>421</v>
      </c>
      <c r="P66" s="69" t="s">
        <v>421</v>
      </c>
      <c r="Q66" s="70" t="s">
        <v>415</v>
      </c>
      <c r="R66" s="72" t="s">
        <v>96</v>
      </c>
      <c r="S66" s="69">
        <v>12</v>
      </c>
      <c r="T66" s="69" t="s">
        <v>422</v>
      </c>
    </row>
    <row r="67" spans="1:20" s="7" customFormat="1" ht="186.75" customHeight="1" x14ac:dyDescent="0.35">
      <c r="A67" s="107" t="s">
        <v>406</v>
      </c>
      <c r="B67" s="108" t="s">
        <v>423</v>
      </c>
      <c r="C67" s="108" t="s">
        <v>424</v>
      </c>
      <c r="D67" s="108" t="s">
        <v>409</v>
      </c>
      <c r="E67" s="73">
        <v>12</v>
      </c>
      <c r="F67" s="73">
        <v>1</v>
      </c>
      <c r="G67" s="73">
        <v>12</v>
      </c>
      <c r="H67" s="73">
        <v>12</v>
      </c>
      <c r="I67" s="109" t="s">
        <v>410</v>
      </c>
      <c r="J67" s="73" t="s">
        <v>60</v>
      </c>
      <c r="K67" s="69" t="s">
        <v>400</v>
      </c>
      <c r="L67" s="69" t="s">
        <v>412</v>
      </c>
      <c r="M67" s="69" t="s">
        <v>29</v>
      </c>
      <c r="N67" s="69" t="s">
        <v>400</v>
      </c>
      <c r="O67" s="73" t="s">
        <v>425</v>
      </c>
      <c r="P67" s="69" t="s">
        <v>426</v>
      </c>
      <c r="Q67" s="69" t="s">
        <v>415</v>
      </c>
      <c r="R67" s="73" t="s">
        <v>427</v>
      </c>
      <c r="S67" s="69">
        <v>12</v>
      </c>
      <c r="T67" s="73" t="s">
        <v>428</v>
      </c>
    </row>
    <row r="68" spans="1:20" s="7" customFormat="1" ht="68.25" customHeight="1" x14ac:dyDescent="0.35">
      <c r="A68" s="107" t="s">
        <v>406</v>
      </c>
      <c r="B68" s="108" t="s">
        <v>429</v>
      </c>
      <c r="C68" s="108" t="s">
        <v>400</v>
      </c>
      <c r="D68" s="108" t="s">
        <v>409</v>
      </c>
      <c r="E68" s="73">
        <v>12</v>
      </c>
      <c r="F68" s="73">
        <v>1</v>
      </c>
      <c r="G68" s="73">
        <v>12</v>
      </c>
      <c r="H68" s="110">
        <v>12</v>
      </c>
      <c r="I68" s="111" t="s">
        <v>410</v>
      </c>
      <c r="J68" s="110" t="s">
        <v>60</v>
      </c>
      <c r="K68" s="110" t="s">
        <v>430</v>
      </c>
      <c r="L68" s="112" t="s">
        <v>412</v>
      </c>
      <c r="M68" s="112" t="s">
        <v>29</v>
      </c>
      <c r="N68" s="69" t="s">
        <v>400</v>
      </c>
      <c r="O68" s="69" t="s">
        <v>431</v>
      </c>
      <c r="P68" s="69" t="s">
        <v>431</v>
      </c>
      <c r="Q68" s="69" t="s">
        <v>415</v>
      </c>
      <c r="R68" s="69" t="s">
        <v>96</v>
      </c>
      <c r="S68" s="69">
        <v>12</v>
      </c>
      <c r="T68" s="69" t="s">
        <v>432</v>
      </c>
    </row>
    <row r="69" spans="1:20" s="7" customFormat="1" ht="246.5" x14ac:dyDescent="0.35">
      <c r="A69" s="107" t="s">
        <v>406</v>
      </c>
      <c r="B69" s="108" t="s">
        <v>433</v>
      </c>
      <c r="C69" s="108" t="s">
        <v>434</v>
      </c>
      <c r="D69" s="108" t="s">
        <v>409</v>
      </c>
      <c r="E69" s="73">
        <v>12</v>
      </c>
      <c r="F69" s="73">
        <v>1</v>
      </c>
      <c r="G69" s="113">
        <v>12</v>
      </c>
      <c r="H69" s="114">
        <v>12</v>
      </c>
      <c r="I69" s="115" t="s">
        <v>410</v>
      </c>
      <c r="J69" s="116" t="s">
        <v>60</v>
      </c>
      <c r="K69" s="117" t="s">
        <v>435</v>
      </c>
      <c r="L69" s="118" t="s">
        <v>412</v>
      </c>
      <c r="M69" s="72" t="s">
        <v>29</v>
      </c>
      <c r="N69" s="69" t="s">
        <v>400</v>
      </c>
      <c r="O69" s="69" t="s">
        <v>436</v>
      </c>
      <c r="P69" s="69" t="s">
        <v>436</v>
      </c>
      <c r="Q69" s="69" t="s">
        <v>415</v>
      </c>
      <c r="R69" s="73" t="s">
        <v>427</v>
      </c>
      <c r="S69" s="69">
        <v>12</v>
      </c>
      <c r="T69" s="69" t="s">
        <v>432</v>
      </c>
    </row>
    <row r="70" spans="1:20" s="7" customFormat="1" ht="217.5" x14ac:dyDescent="0.35">
      <c r="A70" s="107" t="s">
        <v>406</v>
      </c>
      <c r="B70" s="108" t="s">
        <v>437</v>
      </c>
      <c r="C70" s="108" t="s">
        <v>438</v>
      </c>
      <c r="D70" s="108" t="s">
        <v>409</v>
      </c>
      <c r="E70" s="73">
        <v>12</v>
      </c>
      <c r="F70" s="73">
        <v>1</v>
      </c>
      <c r="G70" s="73">
        <v>12</v>
      </c>
      <c r="H70" s="73">
        <v>12</v>
      </c>
      <c r="I70" s="119" t="s">
        <v>410</v>
      </c>
      <c r="J70" s="114" t="s">
        <v>60</v>
      </c>
      <c r="K70" s="120" t="s">
        <v>439</v>
      </c>
      <c r="L70" s="72" t="s">
        <v>412</v>
      </c>
      <c r="M70" s="69" t="s">
        <v>29</v>
      </c>
      <c r="N70" s="69" t="s">
        <v>400</v>
      </c>
      <c r="O70" s="69" t="s">
        <v>440</v>
      </c>
      <c r="P70" s="69" t="s">
        <v>440</v>
      </c>
      <c r="Q70" s="69" t="s">
        <v>415</v>
      </c>
      <c r="R70" s="73" t="s">
        <v>427</v>
      </c>
      <c r="S70" s="69">
        <v>12</v>
      </c>
      <c r="T70" s="69" t="s">
        <v>432</v>
      </c>
    </row>
    <row r="71" spans="1:20" s="7" customFormat="1" ht="29" x14ac:dyDescent="0.35">
      <c r="A71" s="107" t="s">
        <v>406</v>
      </c>
      <c r="B71" s="108" t="s">
        <v>441</v>
      </c>
      <c r="C71" s="108" t="s">
        <v>400</v>
      </c>
      <c r="D71" s="121" t="s">
        <v>409</v>
      </c>
      <c r="E71" s="110">
        <v>12</v>
      </c>
      <c r="F71" s="110">
        <v>1</v>
      </c>
      <c r="G71" s="110">
        <v>12</v>
      </c>
      <c r="H71" s="110">
        <v>12</v>
      </c>
      <c r="I71" s="122" t="s">
        <v>410</v>
      </c>
      <c r="J71" s="116" t="s">
        <v>60</v>
      </c>
      <c r="K71" s="116" t="s">
        <v>442</v>
      </c>
      <c r="L71" s="118" t="s">
        <v>412</v>
      </c>
      <c r="M71" s="69" t="s">
        <v>29</v>
      </c>
      <c r="N71" s="69" t="s">
        <v>400</v>
      </c>
      <c r="O71" s="69" t="s">
        <v>443</v>
      </c>
      <c r="P71" s="69" t="s">
        <v>443</v>
      </c>
      <c r="Q71" s="69" t="s">
        <v>415</v>
      </c>
      <c r="R71" s="69" t="s">
        <v>96</v>
      </c>
      <c r="S71" s="69">
        <v>12</v>
      </c>
      <c r="T71" s="69" t="s">
        <v>432</v>
      </c>
    </row>
    <row r="72" spans="1:20" s="7" customFormat="1" ht="116" x14ac:dyDescent="0.35">
      <c r="A72" s="107" t="s">
        <v>406</v>
      </c>
      <c r="B72" s="108" t="s">
        <v>444</v>
      </c>
      <c r="C72" s="123" t="s">
        <v>445</v>
      </c>
      <c r="D72" s="124" t="s">
        <v>409</v>
      </c>
      <c r="E72" s="114">
        <v>12</v>
      </c>
      <c r="F72" s="114">
        <v>1</v>
      </c>
      <c r="G72" s="114">
        <v>12</v>
      </c>
      <c r="H72" s="114">
        <v>12</v>
      </c>
      <c r="I72" s="115" t="s">
        <v>410</v>
      </c>
      <c r="J72" s="114" t="s">
        <v>60</v>
      </c>
      <c r="K72" s="114" t="s">
        <v>446</v>
      </c>
      <c r="L72" s="72" t="s">
        <v>412</v>
      </c>
      <c r="M72" s="69" t="s">
        <v>29</v>
      </c>
      <c r="N72" s="69" t="s">
        <v>400</v>
      </c>
      <c r="O72" s="69" t="s">
        <v>447</v>
      </c>
      <c r="P72" s="69" t="s">
        <v>447</v>
      </c>
      <c r="Q72" s="69" t="s">
        <v>415</v>
      </c>
      <c r="R72" s="73" t="s">
        <v>448</v>
      </c>
      <c r="S72" s="69">
        <v>12</v>
      </c>
      <c r="T72" s="69" t="s">
        <v>417</v>
      </c>
    </row>
    <row r="73" spans="1:20" s="7" customFormat="1" ht="43.5" x14ac:dyDescent="0.35">
      <c r="A73" s="107" t="s">
        <v>406</v>
      </c>
      <c r="B73" s="108" t="s">
        <v>449</v>
      </c>
      <c r="C73" s="123" t="s">
        <v>400</v>
      </c>
      <c r="D73" s="124" t="s">
        <v>409</v>
      </c>
      <c r="E73" s="114">
        <v>12</v>
      </c>
      <c r="F73" s="114">
        <v>1</v>
      </c>
      <c r="G73" s="116">
        <v>12</v>
      </c>
      <c r="H73" s="116">
        <v>12</v>
      </c>
      <c r="I73" s="125" t="s">
        <v>410</v>
      </c>
      <c r="J73" s="116" t="s">
        <v>60</v>
      </c>
      <c r="K73" s="117" t="s">
        <v>450</v>
      </c>
      <c r="L73" s="118" t="s">
        <v>412</v>
      </c>
      <c r="M73" s="69" t="s">
        <v>29</v>
      </c>
      <c r="N73" s="69" t="s">
        <v>400</v>
      </c>
      <c r="O73" s="69" t="s">
        <v>451</v>
      </c>
      <c r="P73" s="69" t="s">
        <v>451</v>
      </c>
      <c r="Q73" s="69" t="s">
        <v>415</v>
      </c>
      <c r="R73" s="69" t="s">
        <v>96</v>
      </c>
      <c r="S73" s="69">
        <v>12</v>
      </c>
      <c r="T73" s="69" t="s">
        <v>432</v>
      </c>
    </row>
    <row r="74" spans="1:20" s="7" customFormat="1" ht="130.5" x14ac:dyDescent="0.35">
      <c r="A74" s="107" t="s">
        <v>406</v>
      </c>
      <c r="B74" s="108" t="s">
        <v>452</v>
      </c>
      <c r="C74" s="123" t="s">
        <v>453</v>
      </c>
      <c r="D74" s="124" t="s">
        <v>409</v>
      </c>
      <c r="E74" s="114">
        <v>12</v>
      </c>
      <c r="F74" s="126">
        <v>1</v>
      </c>
      <c r="G74" s="114">
        <v>12</v>
      </c>
      <c r="H74" s="126">
        <v>12</v>
      </c>
      <c r="I74" s="115" t="s">
        <v>410</v>
      </c>
      <c r="J74" s="114" t="s">
        <v>60</v>
      </c>
      <c r="K74" s="114" t="s">
        <v>454</v>
      </c>
      <c r="L74" s="72" t="s">
        <v>412</v>
      </c>
      <c r="M74" s="69" t="s">
        <v>29</v>
      </c>
      <c r="N74" s="69" t="s">
        <v>400</v>
      </c>
      <c r="O74" s="73" t="s">
        <v>455</v>
      </c>
      <c r="P74" s="69" t="s">
        <v>456</v>
      </c>
      <c r="Q74" s="69" t="s">
        <v>415</v>
      </c>
      <c r="R74" s="73" t="s">
        <v>427</v>
      </c>
      <c r="S74" s="69">
        <v>12</v>
      </c>
      <c r="T74" s="73" t="s">
        <v>457</v>
      </c>
    </row>
    <row r="75" spans="1:20" s="7" customFormat="1" ht="77.25" customHeight="1" x14ac:dyDescent="0.35">
      <c r="A75" s="107" t="s">
        <v>406</v>
      </c>
      <c r="B75" s="108" t="s">
        <v>458</v>
      </c>
      <c r="C75" s="108" t="s">
        <v>459</v>
      </c>
      <c r="D75" s="108" t="s">
        <v>460</v>
      </c>
      <c r="E75" s="73">
        <v>10</v>
      </c>
      <c r="F75" s="73">
        <v>1</v>
      </c>
      <c r="G75" s="73">
        <v>10</v>
      </c>
      <c r="H75" s="73">
        <v>10</v>
      </c>
      <c r="I75" s="109" t="s">
        <v>410</v>
      </c>
      <c r="J75" s="73" t="s">
        <v>60</v>
      </c>
      <c r="K75" s="114" t="s">
        <v>461</v>
      </c>
      <c r="L75" s="74" t="s">
        <v>462</v>
      </c>
      <c r="M75" s="74" t="s">
        <v>29</v>
      </c>
      <c r="N75" s="74"/>
      <c r="O75" s="74" t="s">
        <v>463</v>
      </c>
      <c r="P75" s="74" t="s">
        <v>464</v>
      </c>
      <c r="Q75" s="74" t="s">
        <v>415</v>
      </c>
      <c r="R75" s="75" t="s">
        <v>465</v>
      </c>
      <c r="S75" s="74">
        <v>10</v>
      </c>
      <c r="T75" s="74" t="s">
        <v>466</v>
      </c>
    </row>
    <row r="76" spans="1:20" s="7" customFormat="1" x14ac:dyDescent="0.35">
      <c r="A76" s="28" t="s">
        <v>467</v>
      </c>
      <c r="B76" s="93" t="s">
        <v>468</v>
      </c>
      <c r="C76" s="28" t="s">
        <v>469</v>
      </c>
      <c r="D76" s="28" t="s">
        <v>470</v>
      </c>
      <c r="E76" s="28">
        <v>20</v>
      </c>
      <c r="F76" s="28"/>
      <c r="G76" s="28">
        <v>20</v>
      </c>
      <c r="H76" s="28">
        <f>PRODUCT(F76:G76)</f>
        <v>20</v>
      </c>
      <c r="I76" s="28" t="s">
        <v>141</v>
      </c>
      <c r="J76" s="28" t="s">
        <v>26</v>
      </c>
      <c r="K76" s="23"/>
      <c r="L76" s="23"/>
      <c r="M76" s="23" t="s">
        <v>29</v>
      </c>
      <c r="N76" s="23" t="s">
        <v>30</v>
      </c>
      <c r="O76" s="23"/>
      <c r="P76" s="30"/>
      <c r="Q76" s="76" t="s">
        <v>471</v>
      </c>
      <c r="R76" s="22"/>
      <c r="S76" s="23">
        <v>12</v>
      </c>
      <c r="T76" s="23" t="s">
        <v>472</v>
      </c>
    </row>
    <row r="77" spans="1:20" s="7" customFormat="1" x14ac:dyDescent="0.35">
      <c r="A77" s="28" t="s">
        <v>467</v>
      </c>
      <c r="B77" s="94" t="s">
        <v>473</v>
      </c>
      <c r="C77" s="28" t="s">
        <v>469</v>
      </c>
      <c r="D77" s="28" t="s">
        <v>470</v>
      </c>
      <c r="E77" s="28">
        <v>15</v>
      </c>
      <c r="F77" s="28"/>
      <c r="G77" s="28">
        <v>15</v>
      </c>
      <c r="H77" s="28">
        <f>PRODUCT(F77:G77)</f>
        <v>15</v>
      </c>
      <c r="I77" s="28" t="s">
        <v>141</v>
      </c>
      <c r="J77" s="28" t="s">
        <v>26</v>
      </c>
      <c r="K77" s="23"/>
      <c r="L77" s="23"/>
      <c r="M77" s="23" t="s">
        <v>29</v>
      </c>
      <c r="N77" s="23" t="s">
        <v>30</v>
      </c>
      <c r="O77" s="23"/>
      <c r="P77" s="30"/>
      <c r="Q77" s="77">
        <v>46267</v>
      </c>
      <c r="R77" s="22"/>
      <c r="S77" s="23">
        <v>24</v>
      </c>
      <c r="T77" s="23" t="s">
        <v>474</v>
      </c>
    </row>
    <row r="78" spans="1:20" s="7" customFormat="1" ht="29" x14ac:dyDescent="0.35">
      <c r="A78" s="85" t="s">
        <v>137</v>
      </c>
      <c r="B78" s="95" t="s">
        <v>475</v>
      </c>
      <c r="C78" s="85" t="s">
        <v>476</v>
      </c>
      <c r="D78" s="85" t="s">
        <v>140</v>
      </c>
      <c r="E78" s="85">
        <v>55</v>
      </c>
      <c r="F78" s="85"/>
      <c r="G78" s="85">
        <v>55</v>
      </c>
      <c r="H78" s="85">
        <v>55</v>
      </c>
      <c r="I78" s="85" t="s">
        <v>141</v>
      </c>
      <c r="J78" s="85" t="s">
        <v>26</v>
      </c>
      <c r="K78" s="24"/>
      <c r="L78" s="24"/>
      <c r="M78" s="24" t="s">
        <v>143</v>
      </c>
      <c r="N78" s="23" t="s">
        <v>30</v>
      </c>
      <c r="O78" s="24"/>
      <c r="P78" s="24"/>
      <c r="Q78" s="41" t="s">
        <v>477</v>
      </c>
      <c r="R78" s="24" t="s">
        <v>478</v>
      </c>
      <c r="S78" s="24"/>
      <c r="T78" s="24"/>
    </row>
    <row r="79" spans="1:20" s="7" customFormat="1" ht="29" x14ac:dyDescent="0.35">
      <c r="A79" s="85" t="s">
        <v>137</v>
      </c>
      <c r="B79" s="95" t="s">
        <v>479</v>
      </c>
      <c r="C79" s="85" t="s">
        <v>480</v>
      </c>
      <c r="D79" s="85" t="s">
        <v>140</v>
      </c>
      <c r="E79" s="96">
        <v>5</v>
      </c>
      <c r="F79" s="96"/>
      <c r="G79" s="96">
        <v>5</v>
      </c>
      <c r="H79" s="85">
        <v>5</v>
      </c>
      <c r="I79" s="85" t="s">
        <v>141</v>
      </c>
      <c r="J79" s="85" t="s">
        <v>26</v>
      </c>
      <c r="K79" s="24"/>
      <c r="L79" s="24"/>
      <c r="M79" s="24" t="s">
        <v>143</v>
      </c>
      <c r="N79" s="23" t="s">
        <v>30</v>
      </c>
      <c r="O79" s="24"/>
      <c r="P79" s="24"/>
      <c r="Q79" s="50" t="s">
        <v>477</v>
      </c>
      <c r="R79" s="24" t="s">
        <v>481</v>
      </c>
      <c r="S79" s="24"/>
      <c r="T79" s="24"/>
    </row>
    <row r="80" spans="1:20" s="7" customFormat="1" ht="29" x14ac:dyDescent="0.35">
      <c r="A80" s="85" t="s">
        <v>137</v>
      </c>
      <c r="B80" s="95" t="s">
        <v>479</v>
      </c>
      <c r="C80" s="85" t="s">
        <v>482</v>
      </c>
      <c r="D80" s="85" t="s">
        <v>140</v>
      </c>
      <c r="E80" s="96">
        <v>10</v>
      </c>
      <c r="F80" s="96"/>
      <c r="G80" s="96">
        <v>10</v>
      </c>
      <c r="H80" s="85">
        <v>10</v>
      </c>
      <c r="I80" s="85" t="s">
        <v>141</v>
      </c>
      <c r="J80" s="85" t="s">
        <v>26</v>
      </c>
      <c r="K80" s="24"/>
      <c r="L80" s="24"/>
      <c r="M80" s="24" t="s">
        <v>143</v>
      </c>
      <c r="N80" s="23" t="s">
        <v>30</v>
      </c>
      <c r="O80" s="24"/>
      <c r="P80" s="24"/>
      <c r="Q80" s="50" t="s">
        <v>477</v>
      </c>
      <c r="R80" s="24" t="s">
        <v>483</v>
      </c>
      <c r="S80" s="24"/>
      <c r="T80" s="24"/>
    </row>
    <row r="81" spans="1:20" s="7" customFormat="1" ht="29" x14ac:dyDescent="0.35">
      <c r="A81" s="85" t="s">
        <v>484</v>
      </c>
      <c r="B81" s="95" t="s">
        <v>485</v>
      </c>
      <c r="C81" s="85" t="s">
        <v>486</v>
      </c>
      <c r="D81" s="85" t="s">
        <v>487</v>
      </c>
      <c r="E81" s="96">
        <v>22</v>
      </c>
      <c r="F81" s="96">
        <v>1</v>
      </c>
      <c r="G81" s="96">
        <v>22</v>
      </c>
      <c r="H81" s="85">
        <v>22</v>
      </c>
      <c r="I81" s="85" t="s">
        <v>36</v>
      </c>
      <c r="J81" s="85" t="s">
        <v>26</v>
      </c>
      <c r="K81" s="24" t="s">
        <v>488</v>
      </c>
      <c r="L81" s="24"/>
      <c r="M81" s="24" t="s">
        <v>29</v>
      </c>
      <c r="N81" s="23" t="s">
        <v>30</v>
      </c>
      <c r="O81" s="24"/>
      <c r="P81" s="24"/>
      <c r="Q81" s="24"/>
      <c r="R81" s="42" t="s">
        <v>489</v>
      </c>
      <c r="S81" s="24"/>
      <c r="T81" s="24"/>
    </row>
    <row r="82" spans="1:20" s="7" customFormat="1" ht="43.5" x14ac:dyDescent="0.35">
      <c r="A82" s="85" t="s">
        <v>490</v>
      </c>
      <c r="B82" s="95" t="s">
        <v>491</v>
      </c>
      <c r="C82" s="85" t="s">
        <v>492</v>
      </c>
      <c r="D82" s="85" t="s">
        <v>493</v>
      </c>
      <c r="E82" s="96">
        <v>59</v>
      </c>
      <c r="F82" s="96">
        <v>1</v>
      </c>
      <c r="G82" s="96">
        <v>59</v>
      </c>
      <c r="H82" s="85">
        <v>59</v>
      </c>
      <c r="I82" s="85" t="s">
        <v>36</v>
      </c>
      <c r="J82" s="85" t="s">
        <v>26</v>
      </c>
      <c r="K82" s="24" t="s">
        <v>494</v>
      </c>
      <c r="L82" s="24"/>
      <c r="M82" s="24" t="s">
        <v>29</v>
      </c>
      <c r="N82" s="23" t="s">
        <v>30</v>
      </c>
      <c r="O82" s="24"/>
      <c r="P82" s="24"/>
      <c r="Q82" s="43" t="s">
        <v>495</v>
      </c>
      <c r="R82" s="24" t="s">
        <v>496</v>
      </c>
      <c r="S82" s="24">
        <v>16</v>
      </c>
      <c r="T82" s="24" t="s">
        <v>497</v>
      </c>
    </row>
    <row r="83" spans="1:20" s="7" customFormat="1" ht="29" x14ac:dyDescent="0.35">
      <c r="A83" s="85" t="s">
        <v>498</v>
      </c>
      <c r="B83" s="95" t="s">
        <v>499</v>
      </c>
      <c r="C83" s="85" t="s">
        <v>500</v>
      </c>
      <c r="D83" s="85" t="s">
        <v>501</v>
      </c>
      <c r="E83" s="96">
        <v>83</v>
      </c>
      <c r="F83" s="96"/>
      <c r="G83" s="96">
        <v>83</v>
      </c>
      <c r="H83" s="85">
        <v>83</v>
      </c>
      <c r="I83" s="85" t="s">
        <v>141</v>
      </c>
      <c r="J83" s="85" t="s">
        <v>26</v>
      </c>
      <c r="K83" s="24"/>
      <c r="L83" s="24"/>
      <c r="M83" s="24" t="s">
        <v>29</v>
      </c>
      <c r="N83" s="23" t="s">
        <v>30</v>
      </c>
      <c r="O83" s="24"/>
      <c r="P83" s="31"/>
      <c r="Q83" s="44" t="s">
        <v>502</v>
      </c>
      <c r="R83" s="45" t="s">
        <v>503</v>
      </c>
      <c r="S83" s="24">
        <v>16</v>
      </c>
      <c r="T83" s="24" t="s">
        <v>504</v>
      </c>
    </row>
    <row r="84" spans="1:20" s="7" customFormat="1" ht="50.25" customHeight="1" x14ac:dyDescent="0.35">
      <c r="A84" s="97" t="s">
        <v>505</v>
      </c>
      <c r="B84" s="98" t="s">
        <v>499</v>
      </c>
      <c r="C84" s="97" t="s">
        <v>506</v>
      </c>
      <c r="D84" s="97" t="s">
        <v>507</v>
      </c>
      <c r="E84" s="16">
        <v>213</v>
      </c>
      <c r="F84" s="99"/>
      <c r="G84" s="99">
        <v>213</v>
      </c>
      <c r="H84" s="100">
        <v>213</v>
      </c>
      <c r="I84" s="100" t="s">
        <v>508</v>
      </c>
      <c r="J84" s="100" t="s">
        <v>60</v>
      </c>
      <c r="K84" s="62" t="s">
        <v>509</v>
      </c>
      <c r="L84" s="62"/>
      <c r="M84" s="62" t="s">
        <v>29</v>
      </c>
      <c r="N84" s="62"/>
      <c r="O84" s="62" t="s">
        <v>510</v>
      </c>
      <c r="P84" s="59" t="s">
        <v>511</v>
      </c>
      <c r="Q84" s="78" t="s">
        <v>544</v>
      </c>
      <c r="R84" s="60" t="s">
        <v>96</v>
      </c>
      <c r="S84" s="62">
        <v>16</v>
      </c>
      <c r="T84" s="62" t="s">
        <v>512</v>
      </c>
    </row>
    <row r="85" spans="1:20" s="7" customFormat="1" ht="105" customHeight="1" x14ac:dyDescent="0.35">
      <c r="A85" s="97" t="s">
        <v>505</v>
      </c>
      <c r="B85" s="98" t="s">
        <v>491</v>
      </c>
      <c r="C85" s="97" t="s">
        <v>513</v>
      </c>
      <c r="D85" s="97" t="s">
        <v>514</v>
      </c>
      <c r="E85" s="52">
        <v>45</v>
      </c>
      <c r="F85" s="101"/>
      <c r="G85" s="101">
        <v>45</v>
      </c>
      <c r="H85" s="102">
        <v>45</v>
      </c>
      <c r="I85" s="102" t="s">
        <v>515</v>
      </c>
      <c r="J85" s="102" t="s">
        <v>60</v>
      </c>
      <c r="K85" s="56"/>
      <c r="L85" s="56"/>
      <c r="M85" s="56" t="s">
        <v>29</v>
      </c>
      <c r="N85" s="56"/>
      <c r="O85" s="56" t="s">
        <v>516</v>
      </c>
      <c r="P85" s="56" t="s">
        <v>517</v>
      </c>
      <c r="Q85" s="57" t="s">
        <v>518</v>
      </c>
      <c r="R85" s="56" t="s">
        <v>96</v>
      </c>
      <c r="S85" s="56">
        <v>16</v>
      </c>
      <c r="T85" s="56" t="s">
        <v>519</v>
      </c>
    </row>
    <row r="86" spans="1:20" s="7" customFormat="1" ht="29" x14ac:dyDescent="0.35">
      <c r="A86" s="97" t="s">
        <v>20</v>
      </c>
      <c r="B86" s="98" t="s">
        <v>485</v>
      </c>
      <c r="C86" s="97" t="s">
        <v>513</v>
      </c>
      <c r="D86" s="97" t="s">
        <v>520</v>
      </c>
      <c r="E86" s="52">
        <v>12</v>
      </c>
      <c r="F86" s="101"/>
      <c r="G86" s="101">
        <v>12</v>
      </c>
      <c r="H86" s="102">
        <v>12</v>
      </c>
      <c r="I86" s="102" t="s">
        <v>521</v>
      </c>
      <c r="J86" s="102" t="s">
        <v>60</v>
      </c>
      <c r="K86" s="56"/>
      <c r="L86" s="56"/>
      <c r="M86" s="56" t="s">
        <v>29</v>
      </c>
      <c r="N86" s="56"/>
      <c r="O86" s="56"/>
      <c r="P86" s="56"/>
      <c r="Q86" s="56"/>
      <c r="R86" s="58" t="s">
        <v>522</v>
      </c>
      <c r="S86" s="56"/>
      <c r="T86" s="56"/>
    </row>
    <row r="87" spans="1:20" s="7" customFormat="1" ht="29" x14ac:dyDescent="0.35">
      <c r="A87" s="97" t="s">
        <v>20</v>
      </c>
      <c r="B87" s="98" t="s">
        <v>523</v>
      </c>
      <c r="C87" s="97" t="s">
        <v>513</v>
      </c>
      <c r="D87" s="97" t="s">
        <v>524</v>
      </c>
      <c r="E87" s="52">
        <v>2</v>
      </c>
      <c r="F87" s="101"/>
      <c r="G87" s="101">
        <v>2</v>
      </c>
      <c r="H87" s="102">
        <v>2</v>
      </c>
      <c r="I87" s="102" t="s">
        <v>525</v>
      </c>
      <c r="J87" s="102" t="s">
        <v>60</v>
      </c>
      <c r="K87" s="102" t="s">
        <v>526</v>
      </c>
      <c r="L87" s="56"/>
      <c r="M87" s="56" t="s">
        <v>29</v>
      </c>
      <c r="N87" s="56"/>
      <c r="O87" s="56"/>
      <c r="P87" s="56"/>
      <c r="Q87" s="56"/>
      <c r="R87" s="58" t="s">
        <v>527</v>
      </c>
      <c r="S87" s="56"/>
      <c r="T87" s="56"/>
    </row>
    <row r="88" spans="1:20" s="7" customFormat="1" ht="58" x14ac:dyDescent="0.35">
      <c r="A88" s="97" t="s">
        <v>505</v>
      </c>
      <c r="B88" s="98" t="s">
        <v>528</v>
      </c>
      <c r="C88" s="97" t="s">
        <v>529</v>
      </c>
      <c r="D88" s="97" t="s">
        <v>530</v>
      </c>
      <c r="E88" s="52">
        <v>96</v>
      </c>
      <c r="F88" s="101"/>
      <c r="G88" s="101">
        <v>96</v>
      </c>
      <c r="H88" s="102">
        <v>96</v>
      </c>
      <c r="I88" s="102" t="s">
        <v>141</v>
      </c>
      <c r="J88" s="102" t="s">
        <v>60</v>
      </c>
      <c r="K88" s="56"/>
      <c r="L88" s="56"/>
      <c r="M88" s="56" t="s">
        <v>29</v>
      </c>
      <c r="N88" s="56"/>
      <c r="O88" s="56" t="s">
        <v>531</v>
      </c>
      <c r="P88" s="56" t="s">
        <v>532</v>
      </c>
      <c r="Q88" s="61" t="s">
        <v>533</v>
      </c>
      <c r="R88" s="56" t="s">
        <v>96</v>
      </c>
      <c r="S88" s="56">
        <v>12</v>
      </c>
      <c r="T88" s="56" t="s">
        <v>534</v>
      </c>
    </row>
    <row r="89" spans="1:20" ht="188.5" x14ac:dyDescent="0.35">
      <c r="A89" s="127" t="s">
        <v>167</v>
      </c>
      <c r="B89" s="128" t="s">
        <v>535</v>
      </c>
      <c r="C89" s="129" t="s">
        <v>536</v>
      </c>
      <c r="D89" s="129" t="s">
        <v>537</v>
      </c>
      <c r="E89" s="130">
        <v>20</v>
      </c>
      <c r="F89" s="79">
        <v>2</v>
      </c>
      <c r="G89" s="79">
        <v>10</v>
      </c>
      <c r="H89" s="79">
        <f>F89*G89</f>
        <v>20</v>
      </c>
      <c r="I89" s="131" t="s">
        <v>538</v>
      </c>
      <c r="J89" s="132" t="s">
        <v>26</v>
      </c>
      <c r="K89" s="133" t="s">
        <v>539</v>
      </c>
      <c r="L89" s="131"/>
      <c r="M89" s="79"/>
      <c r="N89" s="79"/>
      <c r="O89" s="79"/>
      <c r="P89" s="79"/>
      <c r="Q89" s="79"/>
      <c r="R89" s="79"/>
      <c r="S89" s="79"/>
      <c r="T89" s="79"/>
    </row>
    <row r="90" spans="1:20" ht="203" x14ac:dyDescent="0.35">
      <c r="A90" s="128" t="s">
        <v>167</v>
      </c>
      <c r="B90" s="129" t="s">
        <v>540</v>
      </c>
      <c r="C90" s="129" t="s">
        <v>541</v>
      </c>
      <c r="D90" s="130" t="s">
        <v>542</v>
      </c>
      <c r="E90" s="79">
        <v>30</v>
      </c>
      <c r="F90" s="79">
        <v>2</v>
      </c>
      <c r="G90" s="79">
        <v>15</v>
      </c>
      <c r="H90" s="134">
        <f>F90*G90</f>
        <v>30</v>
      </c>
      <c r="I90" s="132" t="s">
        <v>538</v>
      </c>
      <c r="J90" s="135" t="s">
        <v>26</v>
      </c>
      <c r="K90" s="131" t="s">
        <v>543</v>
      </c>
      <c r="L90" s="79"/>
      <c r="M90" s="79"/>
      <c r="N90" s="79"/>
      <c r="O90" s="79"/>
      <c r="P90" s="79"/>
      <c r="Q90" s="80">
        <v>46150</v>
      </c>
      <c r="R90" s="79"/>
      <c r="S90" s="79"/>
      <c r="T90" s="81"/>
    </row>
    <row r="91" spans="1:20" ht="66" customHeight="1" x14ac:dyDescent="0.35">
      <c r="A91" s="3"/>
      <c r="B91" s="2"/>
      <c r="C91" s="2"/>
      <c r="D91" s="2"/>
      <c r="E91" s="2"/>
      <c r="F91" s="2"/>
      <c r="G91" s="2"/>
      <c r="H91" s="2"/>
      <c r="I91" s="2"/>
      <c r="J91" s="2"/>
      <c r="K91" s="11"/>
      <c r="L91" s="11"/>
      <c r="M91" s="8"/>
      <c r="N91" s="11"/>
      <c r="O91" s="11"/>
      <c r="P91" s="48"/>
      <c r="Q91" s="11"/>
      <c r="R91" s="11"/>
      <c r="S91" s="11"/>
      <c r="T91" s="11"/>
    </row>
    <row r="92" spans="1:20" x14ac:dyDescent="0.35">
      <c r="A92" s="4"/>
      <c r="B92" s="2"/>
      <c r="C92" s="2"/>
      <c r="D92" s="2"/>
      <c r="E92" s="2"/>
      <c r="F92" s="2"/>
      <c r="G92" s="2"/>
      <c r="H92" s="2"/>
      <c r="I92" s="2"/>
      <c r="J92" s="2"/>
      <c r="K92" s="12"/>
      <c r="L92" s="12"/>
      <c r="M92" s="8"/>
      <c r="N92" s="12"/>
      <c r="O92" s="12"/>
      <c r="P92" s="48"/>
      <c r="Q92" s="12"/>
      <c r="R92" s="12"/>
      <c r="S92" s="12"/>
      <c r="T92" s="12"/>
    </row>
    <row r="93" spans="1:20" x14ac:dyDescent="0.35">
      <c r="A93" s="4"/>
      <c r="B93" s="2"/>
      <c r="C93" s="2"/>
      <c r="D93" s="2"/>
      <c r="E93" s="2"/>
      <c r="F93" s="2"/>
      <c r="G93" s="2"/>
      <c r="H93" s="2"/>
      <c r="I93" s="2"/>
      <c r="J93" s="2"/>
      <c r="K93" s="12"/>
      <c r="L93" s="12"/>
      <c r="M93" s="8"/>
      <c r="N93" s="12"/>
      <c r="O93" s="12"/>
      <c r="P93" s="12"/>
      <c r="Q93" s="12"/>
      <c r="R93" s="12"/>
      <c r="S93" s="12"/>
      <c r="T93" s="12"/>
    </row>
    <row r="94" spans="1:20" x14ac:dyDescent="0.35">
      <c r="A94" s="4"/>
      <c r="B94" s="2"/>
      <c r="C94" s="2"/>
      <c r="D94" s="2"/>
      <c r="E94" s="2"/>
      <c r="F94" s="2"/>
      <c r="G94" s="2"/>
      <c r="H94" s="2"/>
      <c r="I94" s="2"/>
      <c r="J94" s="2"/>
      <c r="K94" s="12"/>
      <c r="L94" s="12"/>
      <c r="M94" s="8"/>
      <c r="N94" s="12"/>
      <c r="O94" s="12"/>
      <c r="P94" s="12"/>
      <c r="Q94" s="12"/>
      <c r="R94" s="12"/>
      <c r="S94" s="12"/>
      <c r="T94" s="12"/>
    </row>
    <row r="95" spans="1:20" x14ac:dyDescent="0.35">
      <c r="A95" s="4"/>
      <c r="B95" s="2"/>
      <c r="C95" s="2"/>
      <c r="D95" s="2"/>
      <c r="E95" s="2"/>
      <c r="F95" s="2"/>
      <c r="G95" s="2"/>
      <c r="H95" s="2"/>
      <c r="I95" s="2"/>
      <c r="J95" s="2"/>
      <c r="K95" s="12"/>
      <c r="L95" s="12"/>
      <c r="M95" s="8"/>
      <c r="N95" s="12"/>
      <c r="O95" s="12"/>
      <c r="P95" s="12"/>
      <c r="Q95" s="12"/>
      <c r="R95" s="12"/>
      <c r="S95" s="12"/>
      <c r="T95" s="12"/>
    </row>
    <row r="96" spans="1:20" x14ac:dyDescent="0.35">
      <c r="A96" s="4"/>
      <c r="B96" s="2"/>
      <c r="C96" s="2"/>
      <c r="D96" s="2"/>
      <c r="E96" s="2"/>
      <c r="F96" s="2"/>
      <c r="G96" s="2"/>
      <c r="H96" s="2"/>
      <c r="I96" s="2"/>
      <c r="J96" s="2"/>
      <c r="K96" s="12"/>
      <c r="L96" s="12"/>
      <c r="M96" s="8"/>
      <c r="N96" s="12"/>
      <c r="O96" s="12"/>
      <c r="P96" s="12"/>
      <c r="Q96" s="12"/>
      <c r="R96" s="12"/>
      <c r="S96" s="12"/>
      <c r="T96" s="12"/>
    </row>
  </sheetData>
  <autoFilter ref="A1:T88" xr:uid="{E4F59E16-DEAC-472E-BD7F-D21CC3456F6C}"/>
  <dataValidations count="2">
    <dataValidation type="list" allowBlank="1" showInputMessage="1" showErrorMessage="1" sqref="J1" xr:uid="{278257ED-A62D-40CC-93A8-C0D2E37FCE9B}">
      <formula1>"PÄA eelarve, EKTAK"</formula1>
    </dataValidation>
    <dataValidation type="list" allowBlank="1" showInputMessage="1" showErrorMessage="1" sqref="J2:J63 J76:J96" xr:uid="{8D8A1656-69B1-432D-AD80-AF2CC6105F6C}">
      <formula1>"PÄA eelarve,EKTAK"</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422185f-c49b-4446-b8da-b3bf77d98b33" xsi:nil="true"/>
    <lcf76f155ced4ddcb4097134ff3c332f xmlns="6d81e610-3b51-4681-90ae-d37aabef439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6F3C81BA0E0A0459A4840D1E8C0C13B" ma:contentTypeVersion="30" ma:contentTypeDescription="Loo uus dokument" ma:contentTypeScope="" ma:versionID="3dd6914d20b10a0ad2fd9ea4e8cc079d">
  <xsd:schema xmlns:xsd="http://www.w3.org/2001/XMLSchema" xmlns:xs="http://www.w3.org/2001/XMLSchema" xmlns:p="http://schemas.microsoft.com/office/2006/metadata/properties" xmlns:ns2="9f8d0820-d985-41b6-b13f-3cd30caf1ce2" xmlns:ns3="6d81e610-3b51-4681-90ae-d37aabef439b" xmlns:ns4="6422185f-c49b-4446-b8da-b3bf77d98b33" targetNamespace="http://schemas.microsoft.com/office/2006/metadata/properties" ma:root="true" ma:fieldsID="dcf36fe5a1828a99850ccf608d620953" ns2:_="" ns3:_="" ns4:_="">
    <xsd:import namespace="9f8d0820-d985-41b6-b13f-3cd30caf1ce2"/>
    <xsd:import namespace="6d81e610-3b51-4681-90ae-d37aabef439b"/>
    <xsd:import namespace="6422185f-c49b-4446-b8da-b3bf77d98b3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4: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8d0820-d985-41b6-b13f-3cd30caf1ce2" elementFormDefault="qualified">
    <xsd:import namespace="http://schemas.microsoft.com/office/2006/documentManagement/types"/>
    <xsd:import namespace="http://schemas.microsoft.com/office/infopath/2007/PartnerControls"/>
    <xsd:element name="SharedWithUsers" ma:index="8"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Ühiskasutusse andmise üksikasjad"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d81e610-3b51-4681-90ae-d37aabef439b"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Pildisildid" ma:readOnly="false" ma:fieldId="{5cf76f15-5ced-4ddc-b409-7134ff3c332f}" ma:taxonomyMulti="true" ma:sspId="66ad9e67-c355-46a4-bec7-91985684dd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422185f-c49b-4446-b8da-b3bf77d98b33"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dd966812-9b0b-430e-8797-92f258b784ee}" ma:internalName="TaxCatchAll" ma:showField="CatchAllData" ma:web="6422185f-c49b-4446-b8da-b3bf77d98b3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7ABFAD-E4E5-410C-9728-235E26236FCB}">
  <ds:schemaRefs>
    <ds:schemaRef ds:uri="http://schemas.microsoft.com/sharepoint/v3/contenttype/forms"/>
  </ds:schemaRefs>
</ds:datastoreItem>
</file>

<file path=customXml/itemProps2.xml><?xml version="1.0" encoding="utf-8"?>
<ds:datastoreItem xmlns:ds="http://schemas.openxmlformats.org/officeDocument/2006/customXml" ds:itemID="{1E266799-A0F6-4235-AD7C-3610890FFA05}">
  <ds:schemaRefs>
    <ds:schemaRef ds:uri="http://schemas.microsoft.com/office/2006/metadata/properties"/>
    <ds:schemaRef ds:uri="http://schemas.microsoft.com/office/infopath/2007/PartnerControls"/>
    <ds:schemaRef ds:uri="6422185f-c49b-4446-b8da-b3bf77d98b33"/>
    <ds:schemaRef ds:uri="6d81e610-3b51-4681-90ae-d37aabef439b"/>
  </ds:schemaRefs>
</ds:datastoreItem>
</file>

<file path=customXml/itemProps3.xml><?xml version="1.0" encoding="utf-8"?>
<ds:datastoreItem xmlns:ds="http://schemas.openxmlformats.org/officeDocument/2006/customXml" ds:itemID="{70572D64-53F2-4BC0-BAEF-C1822F524F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8d0820-d985-41b6-b13f-3cd30caf1ce2"/>
    <ds:schemaRef ds:uri="6d81e610-3b51-4681-90ae-d37aabef439b"/>
    <ds:schemaRef ds:uri="6422185f-c49b-4446-b8da-b3bf77d98b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Anni Rebel</dc:creator>
  <cp:keywords/>
  <dc:description/>
  <cp:lastModifiedBy>Aleksandra Mäesepp</cp:lastModifiedBy>
  <cp:revision/>
  <dcterms:created xsi:type="dcterms:W3CDTF">2025-06-03T10:37:14Z</dcterms:created>
  <dcterms:modified xsi:type="dcterms:W3CDTF">2025-09-12T10:46:17Z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0x01010006F3C81BA0E0A0459A4840D1E8C0C13B</vt:lpwstr>
  </property>
  <property fmtid="{D5CDD505-2E9C-101B-9397-08002B2CF9AE}" pid="3" name="MediaServiceImageTags">
    <vt:lpwstr/>
  </property>
</Properties>
</file>